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48" windowWidth="17400" windowHeight="10416"/>
  </bookViews>
  <sheets>
    <sheet name="The Visualization Tool" sheetId="1" r:id="rId1"/>
    <sheet name="Sheet2" sheetId="2" r:id="rId2"/>
    <sheet name="Sheet3" sheetId="3" r:id="rId3"/>
  </sheets>
  <calcPr calcId="125725" iterateCount="50"/>
</workbook>
</file>

<file path=xl/calcChain.xml><?xml version="1.0" encoding="utf-8"?>
<calcChain xmlns="http://schemas.openxmlformats.org/spreadsheetml/2006/main">
  <c r="E3" i="1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C23" l="1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H23"/>
  <c r="Q23"/>
  <c r="G23"/>
  <c r="P23"/>
  <c r="F23"/>
  <c r="H22"/>
  <c r="Q22"/>
  <c r="G22"/>
  <c r="P22"/>
  <c r="F22"/>
  <c r="H21"/>
  <c r="Q21"/>
  <c r="G21"/>
  <c r="P21"/>
  <c r="F21"/>
  <c r="H20"/>
  <c r="Q20"/>
  <c r="G20"/>
  <c r="P20"/>
  <c r="F20"/>
  <c r="H19"/>
  <c r="Q19"/>
  <c r="G19"/>
  <c r="P19"/>
  <c r="F19"/>
  <c r="H18"/>
  <c r="G18"/>
  <c r="F18"/>
  <c r="H17"/>
  <c r="Q17" s="1"/>
  <c r="G17"/>
  <c r="F17"/>
  <c r="H16"/>
  <c r="Q16"/>
  <c r="G16"/>
  <c r="P16"/>
  <c r="F16"/>
  <c r="H15"/>
  <c r="Q15"/>
  <c r="G15"/>
  <c r="P15"/>
  <c r="F15"/>
  <c r="H14"/>
  <c r="G14"/>
  <c r="F14"/>
  <c r="H13"/>
  <c r="Q13"/>
  <c r="G13"/>
  <c r="P13"/>
  <c r="F13"/>
  <c r="H12"/>
  <c r="Q12" s="1"/>
  <c r="G12"/>
  <c r="F12"/>
  <c r="H11"/>
  <c r="Q11" s="1"/>
  <c r="G11"/>
  <c r="F11"/>
  <c r="H10"/>
  <c r="Q10" s="1"/>
  <c r="G10"/>
  <c r="F10"/>
  <c r="H9"/>
  <c r="Q9" s="1"/>
  <c r="G9"/>
  <c r="F9"/>
  <c r="H8"/>
  <c r="G8"/>
  <c r="F8"/>
  <c r="H7"/>
  <c r="Q7" s="1"/>
  <c r="G7"/>
  <c r="F7"/>
  <c r="H6"/>
  <c r="Q6"/>
  <c r="G6"/>
  <c r="P6"/>
  <c r="F6"/>
  <c r="H5"/>
  <c r="Q5" s="1"/>
  <c r="G5"/>
  <c r="P5"/>
  <c r="F5"/>
  <c r="H4"/>
  <c r="Q4"/>
  <c r="G4"/>
  <c r="P4"/>
  <c r="F4"/>
  <c r="H3"/>
  <c r="Q3" s="1"/>
  <c r="G3"/>
  <c r="F3"/>
  <c r="N23"/>
  <c r="N22"/>
  <c r="N21"/>
  <c r="M21"/>
  <c r="N20"/>
  <c r="N19"/>
  <c r="N18"/>
  <c r="N17"/>
  <c r="M17"/>
  <c r="N16"/>
  <c r="N15"/>
  <c r="N14"/>
  <c r="M14"/>
  <c r="N13"/>
  <c r="N12"/>
  <c r="N11"/>
  <c r="N10"/>
  <c r="N9"/>
  <c r="N8"/>
  <c r="N7"/>
  <c r="M7"/>
  <c r="N6"/>
  <c r="N5"/>
  <c r="N4"/>
  <c r="N3"/>
  <c r="B23"/>
  <c r="K23" s="1"/>
  <c r="T23" s="1"/>
  <c r="J23"/>
  <c r="S23" s="1"/>
  <c r="B22"/>
  <c r="K22" s="1"/>
  <c r="T22" s="1"/>
  <c r="J22"/>
  <c r="S22" s="1"/>
  <c r="B21"/>
  <c r="K21" s="1"/>
  <c r="T21" s="1"/>
  <c r="J21"/>
  <c r="S21" s="1"/>
  <c r="B20"/>
  <c r="K20" s="1"/>
  <c r="T20" s="1"/>
  <c r="J20"/>
  <c r="S20" s="1"/>
  <c r="B19"/>
  <c r="K19" s="1"/>
  <c r="T19" s="1"/>
  <c r="J19"/>
  <c r="S19" s="1"/>
  <c r="B18"/>
  <c r="K18" s="1"/>
  <c r="T18" s="1"/>
  <c r="J18"/>
  <c r="S18" s="1"/>
  <c r="B17"/>
  <c r="K17" s="1"/>
  <c r="T17" s="1"/>
  <c r="J17"/>
  <c r="S17" s="1"/>
  <c r="B16"/>
  <c r="K16" s="1"/>
  <c r="T16" s="1"/>
  <c r="J16"/>
  <c r="S16" s="1"/>
  <c r="B15"/>
  <c r="K15" s="1"/>
  <c r="T15" s="1"/>
  <c r="J15"/>
  <c r="S15" s="1"/>
  <c r="B14"/>
  <c r="K14" s="1"/>
  <c r="T14" s="1"/>
  <c r="B13"/>
  <c r="J13" s="1"/>
  <c r="S13" s="1"/>
  <c r="B12"/>
  <c r="K12" s="1"/>
  <c r="T12" s="1"/>
  <c r="J12"/>
  <c r="S12" s="1"/>
  <c r="B11"/>
  <c r="K11" s="1"/>
  <c r="T11" s="1"/>
  <c r="J11"/>
  <c r="S11" s="1"/>
  <c r="B10"/>
  <c r="K10" s="1"/>
  <c r="T10" s="1"/>
  <c r="J10"/>
  <c r="S10" s="1"/>
  <c r="B9"/>
  <c r="K9" s="1"/>
  <c r="T9" s="1"/>
  <c r="J9"/>
  <c r="S9" s="1"/>
  <c r="B8"/>
  <c r="K8" s="1"/>
  <c r="T8" s="1"/>
  <c r="J8"/>
  <c r="S8" s="1"/>
  <c r="B7"/>
  <c r="K7" s="1"/>
  <c r="T7" s="1"/>
  <c r="J7"/>
  <c r="S7" s="1"/>
  <c r="B6"/>
  <c r="K6" s="1"/>
  <c r="T6" s="1"/>
  <c r="J6"/>
  <c r="S6" s="1"/>
  <c r="B5"/>
  <c r="K5" s="1"/>
  <c r="T5" s="1"/>
  <c r="J5"/>
  <c r="S5" s="1"/>
  <c r="B4"/>
  <c r="K4" s="1"/>
  <c r="T4" s="1"/>
  <c r="J4"/>
  <c r="S4" s="1"/>
  <c r="B3"/>
  <c r="K3" s="1"/>
  <c r="T3" s="1"/>
  <c r="J3"/>
  <c r="S3" s="1"/>
  <c r="Q8" l="1"/>
  <c r="Q14"/>
  <c r="Q18"/>
  <c r="P8"/>
  <c r="M4"/>
  <c r="M6"/>
  <c r="M9"/>
  <c r="M11"/>
  <c r="M13"/>
  <c r="M16"/>
  <c r="M19"/>
  <c r="M22"/>
  <c r="M3"/>
  <c r="M5"/>
  <c r="M8"/>
  <c r="M10"/>
  <c r="M12"/>
  <c r="M15"/>
  <c r="M18"/>
  <c r="M20"/>
  <c r="M23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P10"/>
  <c r="P18"/>
  <c r="P7"/>
  <c r="P9"/>
  <c r="P17"/>
  <c r="P14"/>
  <c r="P12"/>
  <c r="P3"/>
  <c r="P11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J14"/>
  <c r="S14" s="1"/>
  <c r="I3"/>
  <c r="R3" s="1"/>
  <c r="I4"/>
  <c r="R4" s="1"/>
  <c r="I5"/>
  <c r="R5" s="1"/>
  <c r="I6"/>
  <c r="R6" s="1"/>
  <c r="I7"/>
  <c r="R7" s="1"/>
  <c r="I8"/>
  <c r="R8" s="1"/>
  <c r="I9"/>
  <c r="R9" s="1"/>
  <c r="I10"/>
  <c r="R10" s="1"/>
  <c r="I11"/>
  <c r="R11" s="1"/>
  <c r="I12"/>
  <c r="R12" s="1"/>
  <c r="I13"/>
  <c r="R13" s="1"/>
  <c r="K13"/>
  <c r="T13" s="1"/>
  <c r="I14"/>
  <c r="R14" s="1"/>
  <c r="I15"/>
  <c r="R15" s="1"/>
  <c r="I16"/>
  <c r="R16" s="1"/>
  <c r="I17"/>
  <c r="R17" s="1"/>
  <c r="I18"/>
  <c r="R18" s="1"/>
  <c r="I19"/>
  <c r="R19" s="1"/>
  <c r="I20"/>
  <c r="R20" s="1"/>
  <c r="I21"/>
  <c r="R21" s="1"/>
  <c r="I22"/>
  <c r="R22" s="1"/>
  <c r="I23"/>
  <c r="R23" s="1"/>
</calcChain>
</file>

<file path=xl/sharedStrings.xml><?xml version="1.0" encoding="utf-8"?>
<sst xmlns="http://schemas.openxmlformats.org/spreadsheetml/2006/main" count="45" uniqueCount="31">
  <si>
    <t>X</t>
  </si>
  <si>
    <t>Basic</t>
  </si>
  <si>
    <t>Modifier</t>
  </si>
  <si>
    <t>1.Power</t>
  </si>
  <si>
    <t>2. Polynomial</t>
  </si>
  <si>
    <t>3. Logistic</t>
  </si>
  <si>
    <t>a. Exponential</t>
  </si>
  <si>
    <t>b. Linear</t>
  </si>
  <si>
    <t>(1)x(a)</t>
  </si>
  <si>
    <t>(1)x(b)</t>
  </si>
  <si>
    <t>(1)x(c)</t>
  </si>
  <si>
    <t>(2)x(a)</t>
  </si>
  <si>
    <t>(2)x(b)</t>
  </si>
  <si>
    <t>(2)X(c)</t>
  </si>
  <si>
    <t>(3)x(a)</t>
  </si>
  <si>
    <t>(3)x(b)</t>
  </si>
  <si>
    <t>(3)X(c)</t>
  </si>
  <si>
    <t>Parameters</t>
  </si>
  <si>
    <t>Composites of 'Power'</t>
  </si>
  <si>
    <t>Composites of 'Polynomial'</t>
  </si>
  <si>
    <t>c. Quadratic</t>
  </si>
  <si>
    <t>Composites of Logistic</t>
  </si>
  <si>
    <t>Composite</t>
  </si>
  <si>
    <t>4. Weibull</t>
  </si>
  <si>
    <t>(4)x(a)</t>
  </si>
  <si>
    <t>(4)x(b)</t>
  </si>
  <si>
    <t>(4)x(c)</t>
  </si>
  <si>
    <t>Composites of Weibull</t>
  </si>
  <si>
    <r>
      <t>b</t>
    </r>
    <r>
      <rPr>
        <b/>
        <vertAlign val="subscript"/>
        <sz val="11"/>
        <color theme="1"/>
        <rFont val="Symbol"/>
        <family val="1"/>
        <charset val="2"/>
      </rPr>
      <t>1</t>
    </r>
    <r>
      <rPr>
        <b/>
        <sz val="11"/>
        <color theme="1"/>
        <rFont val="Symbol"/>
        <family val="1"/>
        <charset val="2"/>
      </rPr>
      <t>=</t>
    </r>
  </si>
  <si>
    <r>
      <t>b</t>
    </r>
    <r>
      <rPr>
        <b/>
        <vertAlign val="subscript"/>
        <sz val="11"/>
        <color theme="1"/>
        <rFont val="Symbol"/>
        <family val="1"/>
        <charset val="2"/>
      </rPr>
      <t>2</t>
    </r>
    <r>
      <rPr>
        <b/>
        <sz val="11"/>
        <color theme="1"/>
        <rFont val="Symbol"/>
        <family val="1"/>
        <charset val="2"/>
      </rPr>
      <t>=</t>
    </r>
  </si>
  <si>
    <r>
      <t>b</t>
    </r>
    <r>
      <rPr>
        <b/>
        <vertAlign val="subscript"/>
        <sz val="11"/>
        <color theme="1"/>
        <rFont val="Symbol"/>
        <family val="1"/>
        <charset val="2"/>
      </rPr>
      <t>3</t>
    </r>
    <r>
      <rPr>
        <b/>
        <sz val="11"/>
        <color theme="1"/>
        <rFont val="Symbol"/>
        <family val="1"/>
        <charset val="2"/>
      </rPr>
      <t>=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</si>
</sst>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vertAlign val="subscript"/>
      <sz val="11"/>
      <color theme="1"/>
      <name val="Symbol"/>
      <family val="1"/>
      <charset val="2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7E08D"/>
        <bgColor indexed="64"/>
      </patternFill>
    </fill>
    <fill>
      <patternFill patternType="solid">
        <fgColor rgb="FFD2F9FA"/>
        <bgColor indexed="64"/>
      </patternFill>
    </fill>
    <fill>
      <patternFill patternType="solid">
        <fgColor rgb="FFD2FAFA"/>
        <bgColor indexed="64"/>
      </patternFill>
    </fill>
    <fill>
      <patternFill patternType="solid">
        <fgColor rgb="FFAAFAFA"/>
        <bgColor indexed="64"/>
      </patternFill>
    </fill>
    <fill>
      <patternFill patternType="solid">
        <fgColor rgb="FF46FAFA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/>
    <xf numFmtId="0" fontId="1" fillId="0" borderId="0" xfId="0" applyFont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0" borderId="0" xfId="0" applyBorder="1"/>
    <xf numFmtId="2" fontId="0" fillId="4" borderId="4" xfId="0" applyNumberFormat="1" applyFill="1" applyBorder="1" applyAlignment="1">
      <alignment horizontal="center"/>
    </xf>
    <xf numFmtId="2" fontId="0" fillId="4" borderId="6" xfId="0" applyNumberFormat="1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2" fontId="0" fillId="6" borderId="5" xfId="0" applyNumberFormat="1" applyFill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2" fontId="0" fillId="7" borderId="0" xfId="0" applyNumberFormat="1" applyFill="1" applyAlignment="1">
      <alignment horizontal="center"/>
    </xf>
    <xf numFmtId="2" fontId="0" fillId="8" borderId="0" xfId="0" applyNumberFormat="1" applyFill="1" applyAlignment="1">
      <alignment horizontal="center"/>
    </xf>
    <xf numFmtId="0" fontId="0" fillId="2" borderId="0" xfId="0" applyFill="1" applyBorder="1"/>
    <xf numFmtId="0" fontId="0" fillId="2" borderId="15" xfId="0" applyFill="1" applyBorder="1"/>
    <xf numFmtId="0" fontId="0" fillId="0" borderId="17" xfId="0" applyFill="1" applyBorder="1"/>
    <xf numFmtId="0" fontId="0" fillId="2" borderId="17" xfId="0" applyFill="1" applyBorder="1"/>
    <xf numFmtId="0" fontId="0" fillId="0" borderId="17" xfId="0" applyBorder="1"/>
    <xf numFmtId="0" fontId="0" fillId="0" borderId="18" xfId="0" applyBorder="1"/>
    <xf numFmtId="0" fontId="2" fillId="0" borderId="0" xfId="0" applyFont="1"/>
    <xf numFmtId="0" fontId="1" fillId="0" borderId="0" xfId="0" applyFont="1"/>
    <xf numFmtId="0" fontId="1" fillId="4" borderId="3" xfId="0" applyFont="1" applyFill="1" applyBorder="1" applyAlignment="1">
      <alignment horizontal="center"/>
    </xf>
    <xf numFmtId="2" fontId="0" fillId="6" borderId="19" xfId="0" applyNumberFormat="1" applyFill="1" applyBorder="1" applyAlignment="1">
      <alignment horizontal="center"/>
    </xf>
    <xf numFmtId="0" fontId="1" fillId="9" borderId="8" xfId="0" applyFont="1" applyFill="1" applyBorder="1" applyAlignment="1">
      <alignment horizontal="center" vertical="center"/>
    </xf>
    <xf numFmtId="2" fontId="0" fillId="9" borderId="0" xfId="0" applyNumberFormat="1" applyFill="1" applyBorder="1" applyAlignment="1">
      <alignment horizontal="center"/>
    </xf>
    <xf numFmtId="0" fontId="1" fillId="10" borderId="8" xfId="0" applyFont="1" applyFill="1" applyBorder="1" applyAlignment="1">
      <alignment horizontal="center" vertical="center"/>
    </xf>
    <xf numFmtId="2" fontId="0" fillId="10" borderId="0" xfId="0" applyNumberFormat="1" applyFill="1" applyAlignment="1">
      <alignment horizontal="center"/>
    </xf>
    <xf numFmtId="0" fontId="1" fillId="11" borderId="9" xfId="0" applyFont="1" applyFill="1" applyBorder="1" applyAlignment="1">
      <alignment horizontal="center" vertical="center"/>
    </xf>
    <xf numFmtId="2" fontId="0" fillId="11" borderId="4" xfId="0" applyNumberFormat="1" applyFill="1" applyBorder="1" applyAlignment="1">
      <alignment horizontal="center"/>
    </xf>
    <xf numFmtId="2" fontId="0" fillId="11" borderId="6" xfId="0" applyNumberFormat="1" applyFill="1" applyBorder="1" applyAlignment="1">
      <alignment horizontal="center"/>
    </xf>
    <xf numFmtId="2" fontId="0" fillId="12" borderId="4" xfId="0" applyNumberFormat="1" applyFill="1" applyBorder="1" applyAlignment="1">
      <alignment horizontal="center"/>
    </xf>
    <xf numFmtId="0" fontId="1" fillId="13" borderId="8" xfId="0" applyFont="1" applyFill="1" applyBorder="1" applyAlignment="1">
      <alignment horizontal="center" vertical="center"/>
    </xf>
    <xf numFmtId="2" fontId="0" fillId="13" borderId="0" xfId="0" applyNumberFormat="1" applyFill="1" applyBorder="1" applyAlignment="1">
      <alignment horizontal="center"/>
    </xf>
    <xf numFmtId="2" fontId="0" fillId="13" borderId="7" xfId="0" applyNumberFormat="1" applyFill="1" applyBorder="1" applyAlignment="1">
      <alignment horizontal="center"/>
    </xf>
    <xf numFmtId="0" fontId="1" fillId="14" borderId="10" xfId="0" applyFont="1" applyFill="1" applyBorder="1" applyAlignment="1">
      <alignment horizontal="center" vertical="center"/>
    </xf>
    <xf numFmtId="2" fontId="0" fillId="14" borderId="5" xfId="0" applyNumberForma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5" borderId="7" xfId="0" applyNumberFormat="1" applyFill="1" applyBorder="1" applyAlignment="1">
      <alignment horizontal="center"/>
    </xf>
    <xf numFmtId="2" fontId="0" fillId="9" borderId="7" xfId="0" applyNumberFormat="1" applyFill="1" applyBorder="1" applyAlignment="1">
      <alignment horizontal="center"/>
    </xf>
    <xf numFmtId="2" fontId="0" fillId="14" borderId="19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2" fontId="0" fillId="8" borderId="7" xfId="0" applyNumberFormat="1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2" fontId="0" fillId="10" borderId="7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11" xfId="0" applyBorder="1"/>
    <xf numFmtId="0" fontId="3" fillId="0" borderId="14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9" borderId="17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12" borderId="17" xfId="0" applyFont="1" applyFill="1" applyBorder="1" applyAlignment="1">
      <alignment horizontal="center" vertical="center"/>
    </xf>
    <xf numFmtId="0" fontId="1" fillId="13" borderId="17" xfId="0" applyFont="1" applyFill="1" applyBorder="1" applyAlignment="1">
      <alignment horizontal="center" vertical="center"/>
    </xf>
    <xf numFmtId="0" fontId="1" fillId="14" borderId="18" xfId="0" applyFont="1" applyFill="1" applyBorder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6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center" textRotation="90"/>
    </xf>
    <xf numFmtId="0" fontId="6" fillId="0" borderId="0" xfId="0" applyFont="1" applyAlignment="1">
      <alignment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46FAFA"/>
      <color rgb="FFAAFAFA"/>
      <color rgb="FFD2FAFA"/>
      <color rgb="FFD2F9FA"/>
      <color rgb="FFF7E08D"/>
      <color rgb="FFFFFF66"/>
      <color rgb="FFFFFF99"/>
      <color rgb="FFFFFFCC"/>
      <color rgb="FFFFFF00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Power</a:t>
            </a:r>
            <a:r>
              <a:rPr lang="en-CA" sz="1200" baseline="0"/>
              <a:t> &amp; Quadratic</a:t>
            </a:r>
            <a:endParaRPr lang="en-CA" sz="1200"/>
          </a:p>
        </c:rich>
      </c:tx>
      <c:layout/>
    </c:title>
    <c:plotArea>
      <c:layout>
        <c:manualLayout>
          <c:layoutTarget val="inner"/>
          <c:xMode val="edge"/>
          <c:yMode val="edge"/>
          <c:x val="8.902478688723002E-2"/>
          <c:y val="0.15417711410268656"/>
          <c:w val="0.86998116589893126"/>
          <c:h val="0.60587802764682208"/>
        </c:manualLayout>
      </c:layout>
      <c:scatterChart>
        <c:scatterStyle val="smoothMarker"/>
        <c:ser>
          <c:idx val="0"/>
          <c:order val="0"/>
          <c:tx>
            <c:v>Power and Polynom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Tool'!$K$3:$K$23</c:f>
              <c:numCache>
                <c:formatCode>0.00</c:formatCode>
                <c:ptCount val="21"/>
                <c:pt idx="0">
                  <c:v>0</c:v>
                </c:pt>
                <c:pt idx="1">
                  <c:v>1.0095000000000003E-2</c:v>
                </c:pt>
                <c:pt idx="2">
                  <c:v>4.0720000000000006E-2</c:v>
                </c:pt>
                <c:pt idx="3">
                  <c:v>9.2295000000000002E-2</c:v>
                </c:pt>
                <c:pt idx="4">
                  <c:v>0.16512000000000004</c:v>
                </c:pt>
                <c:pt idx="5">
                  <c:v>0.25937500000000002</c:v>
                </c:pt>
                <c:pt idx="6">
                  <c:v>0.37512000000000001</c:v>
                </c:pt>
                <c:pt idx="7">
                  <c:v>0.51229499999999994</c:v>
                </c:pt>
                <c:pt idx="8">
                  <c:v>0.6707200000000002</c:v>
                </c:pt>
                <c:pt idx="9">
                  <c:v>0.85009500000000016</c:v>
                </c:pt>
                <c:pt idx="10">
                  <c:v>1.05</c:v>
                </c:pt>
                <c:pt idx="11">
                  <c:v>1.2698950000000002</c:v>
                </c:pt>
                <c:pt idx="12">
                  <c:v>1.50912</c:v>
                </c:pt>
                <c:pt idx="13">
                  <c:v>1.7668949999999999</c:v>
                </c:pt>
                <c:pt idx="14">
                  <c:v>2.0423199999999992</c:v>
                </c:pt>
                <c:pt idx="15">
                  <c:v>2.3343749999999996</c:v>
                </c:pt>
                <c:pt idx="16">
                  <c:v>2.6419200000000007</c:v>
                </c:pt>
                <c:pt idx="17">
                  <c:v>2.9636949999999991</c:v>
                </c:pt>
                <c:pt idx="18">
                  <c:v>3.2983199999999995</c:v>
                </c:pt>
                <c:pt idx="19">
                  <c:v>3.6442950000000001</c:v>
                </c:pt>
                <c:pt idx="20">
                  <c:v>4</c:v>
                </c:pt>
              </c:numCache>
            </c:numRef>
          </c:yVal>
          <c:smooth val="1"/>
        </c:ser>
        <c:axId val="95274112"/>
        <c:axId val="95276416"/>
      </c:scatterChart>
      <c:valAx>
        <c:axId val="95274112"/>
        <c:scaling>
          <c:orientation val="minMax"/>
          <c:max val="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5276416"/>
        <c:crosses val="autoZero"/>
        <c:crossBetween val="midCat"/>
      </c:valAx>
      <c:valAx>
        <c:axId val="95276416"/>
        <c:scaling>
          <c:orientation val="minMax"/>
        </c:scaling>
        <c:axPos val="l"/>
        <c:majorGridlines/>
        <c:numFmt formatCode="0.00" sourceLinked="0"/>
        <c:majorTickMark val="none"/>
        <c:tickLblPos val="none"/>
        <c:crossAx val="95274112"/>
        <c:crosses val="autoZero"/>
        <c:crossBetween val="midCat"/>
        <c:majorUnit val="1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Power &amp; Exponential (Hoerl)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Power and Exponential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Tool'!$I$3:$I$23</c:f>
              <c:numCache>
                <c:formatCode>0.00</c:formatCode>
                <c:ptCount val="21"/>
                <c:pt idx="0">
                  <c:v>0</c:v>
                </c:pt>
                <c:pt idx="1">
                  <c:v>8.6070797642505796E-3</c:v>
                </c:pt>
                <c:pt idx="2">
                  <c:v>2.9632728827268719E-2</c:v>
                </c:pt>
                <c:pt idx="3">
                  <c:v>5.7386533645959595E-2</c:v>
                </c:pt>
                <c:pt idx="4">
                  <c:v>8.780986177504424E-2</c:v>
                </c:pt>
                <c:pt idx="5">
                  <c:v>0.11809163818525367</c:v>
                </c:pt>
                <c:pt idx="6">
                  <c:v>0.1463650775066157</c:v>
                </c:pt>
                <c:pt idx="7">
                  <c:v>0.17146949706446615</c:v>
                </c:pt>
                <c:pt idx="8">
                  <c:v>0.19276429562380934</c:v>
                </c:pt>
                <c:pt idx="9">
                  <c:v>0.20998461112317213</c:v>
                </c:pt>
                <c:pt idx="10">
                  <c:v>0.22313016014842982</c:v>
                </c:pt>
                <c:pt idx="11">
                  <c:v>0.23238038943111247</c:v>
                </c:pt>
                <c:pt idx="12">
                  <c:v>0.23803039903908463</c:v>
                </c:pt>
                <c:pt idx="13">
                  <c:v>0.2404431809812079</c:v>
                </c:pt>
                <c:pt idx="14">
                  <c:v>0.24001459937584457</c:v>
                </c:pt>
                <c:pt idx="15">
                  <c:v>0.23714825526419475</c:v>
                </c:pt>
                <c:pt idx="16">
                  <c:v>0.23223796042089598</c:v>
                </c:pt>
                <c:pt idx="17">
                  <c:v>0.22565601474333263</c:v>
                </c:pt>
                <c:pt idx="18">
                  <c:v>0.21774586127678922</c:v>
                </c:pt>
                <c:pt idx="19">
                  <c:v>0.20881799835816692</c:v>
                </c:pt>
                <c:pt idx="20">
                  <c:v>0.19914827347145578</c:v>
                </c:pt>
              </c:numCache>
            </c:numRef>
          </c:yVal>
          <c:smooth val="1"/>
        </c:ser>
        <c:axId val="97494144"/>
        <c:axId val="97496064"/>
      </c:scatterChart>
      <c:valAx>
        <c:axId val="97494144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496064"/>
        <c:crosses val="autoZero"/>
        <c:crossBetween val="midCat"/>
      </c:valAx>
      <c:valAx>
        <c:axId val="97496064"/>
        <c:scaling>
          <c:orientation val="minMax"/>
        </c:scaling>
        <c:axPos val="l"/>
        <c:majorGridlines/>
        <c:numFmt formatCode="0.0" sourceLinked="0"/>
        <c:majorTickMark val="none"/>
        <c:tickLblPos val="none"/>
        <c:spPr>
          <a:ln>
            <a:solidFill>
              <a:schemeClr val="tx1"/>
            </a:solidFill>
          </a:ln>
        </c:spPr>
        <c:crossAx val="97494144"/>
        <c:crosses val="autoZero"/>
        <c:crossBetween val="midCat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Power &amp; Linear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Power and Linear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Tool'!$J$3:$J$23</c:f>
              <c:numCache>
                <c:formatCode>0.00</c:formatCode>
                <c:ptCount val="21"/>
                <c:pt idx="0">
                  <c:v>0</c:v>
                </c:pt>
                <c:pt idx="1">
                  <c:v>9.700000000000002E-3</c:v>
                </c:pt>
                <c:pt idx="2">
                  <c:v>3.7600000000000008E-2</c:v>
                </c:pt>
                <c:pt idx="3">
                  <c:v>8.1900000000000001E-2</c:v>
                </c:pt>
                <c:pt idx="4">
                  <c:v>0.14080000000000004</c:v>
                </c:pt>
                <c:pt idx="5">
                  <c:v>0.21249999999999999</c:v>
                </c:pt>
                <c:pt idx="6">
                  <c:v>0.29520000000000002</c:v>
                </c:pt>
                <c:pt idx="7">
                  <c:v>0.38709999999999994</c:v>
                </c:pt>
                <c:pt idx="8">
                  <c:v>0.48640000000000011</c:v>
                </c:pt>
                <c:pt idx="9">
                  <c:v>0.59130000000000005</c:v>
                </c:pt>
                <c:pt idx="10">
                  <c:v>0.7</c:v>
                </c:pt>
                <c:pt idx="11">
                  <c:v>0.81070000000000009</c:v>
                </c:pt>
                <c:pt idx="12">
                  <c:v>0.92159999999999997</c:v>
                </c:pt>
                <c:pt idx="13">
                  <c:v>1.0309000000000001</c:v>
                </c:pt>
                <c:pt idx="14">
                  <c:v>1.1368</c:v>
                </c:pt>
                <c:pt idx="15">
                  <c:v>1.2375</c:v>
                </c:pt>
                <c:pt idx="16">
                  <c:v>1.3312000000000004</c:v>
                </c:pt>
                <c:pt idx="17">
                  <c:v>1.4160999999999999</c:v>
                </c:pt>
                <c:pt idx="18">
                  <c:v>1.4903999999999999</c:v>
                </c:pt>
                <c:pt idx="19">
                  <c:v>1.5523</c:v>
                </c:pt>
                <c:pt idx="20">
                  <c:v>1.6</c:v>
                </c:pt>
              </c:numCache>
            </c:numRef>
          </c:yVal>
          <c:smooth val="1"/>
        </c:ser>
        <c:axId val="97519872"/>
        <c:axId val="97526144"/>
      </c:scatterChart>
      <c:valAx>
        <c:axId val="97519872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526144"/>
        <c:crosses val="autoZero"/>
        <c:crossBetween val="midCat"/>
      </c:valAx>
      <c:valAx>
        <c:axId val="97526144"/>
        <c:scaling>
          <c:orientation val="minMax"/>
        </c:scaling>
        <c:axPos val="l"/>
        <c:majorGridlines/>
        <c:numFmt formatCode="0.0" sourceLinked="0"/>
        <c:majorTickMark val="none"/>
        <c:tickLblPos val="none"/>
        <c:crossAx val="97519872"/>
        <c:crosses val="autoZero"/>
        <c:crossBetween val="midCat"/>
        <c:majorUnit val="0.4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Polynomial &amp; Exponential 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Polynomial and Exponential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Tool'!$L$3:$L$23</c:f>
              <c:numCache>
                <c:formatCode>0.00</c:formatCode>
                <c:ptCount val="21"/>
                <c:pt idx="0">
                  <c:v>0</c:v>
                </c:pt>
                <c:pt idx="1">
                  <c:v>1.5578814373293547E-2</c:v>
                </c:pt>
                <c:pt idx="2">
                  <c:v>2.4298837638360354E-2</c:v>
                </c:pt>
                <c:pt idx="3">
                  <c:v>2.8501978377493267E-2</c:v>
                </c:pt>
                <c:pt idx="4">
                  <c:v>2.985535300351504E-2</c:v>
                </c:pt>
                <c:pt idx="5">
                  <c:v>2.9522909546313418E-2</c:v>
                </c:pt>
                <c:pt idx="6">
                  <c:v>2.8297248317945702E-2</c:v>
                </c:pt>
                <c:pt idx="7">
                  <c:v>2.6700250257181153E-2</c:v>
                </c:pt>
                <c:pt idx="8">
                  <c:v>2.5059358431095215E-2</c:v>
                </c:pt>
                <c:pt idx="9">
                  <c:v>2.3564939692711537E-2</c:v>
                </c:pt>
                <c:pt idx="10">
                  <c:v>2.2313016014842982E-2</c:v>
                </c:pt>
                <c:pt idx="11">
                  <c:v>2.1336744847765786E-2</c:v>
                </c:pt>
                <c:pt idx="12">
                  <c:v>2.0629301250054008E-2</c:v>
                </c:pt>
                <c:pt idx="13">
                  <c:v>2.0160235943808967E-2</c:v>
                </c:pt>
                <c:pt idx="14">
                  <c:v>1.9886923948284261E-2</c:v>
                </c:pt>
                <c:pt idx="15">
                  <c:v>1.9762354605349568E-2</c:v>
                </c:pt>
                <c:pt idx="16">
                  <c:v>1.974022663577616E-2</c:v>
                </c:pt>
                <c:pt idx="17">
                  <c:v>1.9778085998092099E-2</c:v>
                </c:pt>
                <c:pt idx="18">
                  <c:v>1.9839067360774124E-2</c:v>
                </c:pt>
                <c:pt idx="19">
                  <c:v>1.9892661948856954E-2</c:v>
                </c:pt>
                <c:pt idx="20">
                  <c:v>1.9914827347145579E-2</c:v>
                </c:pt>
              </c:numCache>
            </c:numRef>
          </c:yVal>
          <c:smooth val="1"/>
        </c:ser>
        <c:axId val="97541504"/>
        <c:axId val="97584640"/>
      </c:scatterChart>
      <c:valAx>
        <c:axId val="97541504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584640"/>
        <c:crosses val="autoZero"/>
        <c:crossBetween val="midCat"/>
      </c:valAx>
      <c:valAx>
        <c:axId val="97584640"/>
        <c:scaling>
          <c:orientation val="minMax"/>
        </c:scaling>
        <c:axPos val="l"/>
        <c:majorGridlines/>
        <c:numFmt formatCode="0.0" sourceLinked="0"/>
        <c:majorTickMark val="none"/>
        <c:tickLblPos val="none"/>
        <c:spPr>
          <a:ln>
            <a:solidFill>
              <a:schemeClr val="tx1"/>
            </a:solidFill>
          </a:ln>
        </c:spPr>
        <c:crossAx val="97541504"/>
        <c:crosses val="autoZero"/>
        <c:crossBetween val="midCat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Polynomial &amp; Linear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Polynomial and Linear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Tool'!$M$3:$M$23</c:f>
              <c:numCache>
                <c:formatCode>0.00</c:formatCode>
                <c:ptCount val="21"/>
                <c:pt idx="0">
                  <c:v>0</c:v>
                </c:pt>
                <c:pt idx="1">
                  <c:v>1.7557E-2</c:v>
                </c:pt>
                <c:pt idx="2">
                  <c:v>3.0832000000000009E-2</c:v>
                </c:pt>
                <c:pt idx="3">
                  <c:v>4.0676999999999998E-2</c:v>
                </c:pt>
                <c:pt idx="4">
                  <c:v>4.7872000000000012E-2</c:v>
                </c:pt>
                <c:pt idx="5">
                  <c:v>5.3124999999999999E-2</c:v>
                </c:pt>
                <c:pt idx="6">
                  <c:v>5.7071999999999998E-2</c:v>
                </c:pt>
                <c:pt idx="7">
                  <c:v>6.0276999999999983E-2</c:v>
                </c:pt>
                <c:pt idx="8">
                  <c:v>6.3232000000000024E-2</c:v>
                </c:pt>
                <c:pt idx="9">
                  <c:v>6.6356999999999999E-2</c:v>
                </c:pt>
                <c:pt idx="10">
                  <c:v>6.9999999999999993E-2</c:v>
                </c:pt>
                <c:pt idx="11">
                  <c:v>7.4437000000000017E-2</c:v>
                </c:pt>
                <c:pt idx="12">
                  <c:v>7.9872000000000012E-2</c:v>
                </c:pt>
                <c:pt idx="13">
                  <c:v>8.6437E-2</c:v>
                </c:pt>
                <c:pt idx="14">
                  <c:v>9.419199999999997E-2</c:v>
                </c:pt>
                <c:pt idx="15">
                  <c:v>0.10312500000000004</c:v>
                </c:pt>
                <c:pt idx="16">
                  <c:v>0.11315200000000004</c:v>
                </c:pt>
                <c:pt idx="17">
                  <c:v>0.12411700000000001</c:v>
                </c:pt>
                <c:pt idx="18">
                  <c:v>0.13579199999999997</c:v>
                </c:pt>
                <c:pt idx="19">
                  <c:v>0.14787700000000001</c:v>
                </c:pt>
                <c:pt idx="20">
                  <c:v>0.16000000000000003</c:v>
                </c:pt>
              </c:numCache>
            </c:numRef>
          </c:yVal>
          <c:smooth val="1"/>
        </c:ser>
        <c:axId val="97608448"/>
        <c:axId val="97610368"/>
      </c:scatterChart>
      <c:valAx>
        <c:axId val="97608448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610368"/>
        <c:crosses val="autoZero"/>
        <c:crossBetween val="midCat"/>
      </c:valAx>
      <c:valAx>
        <c:axId val="97610368"/>
        <c:scaling>
          <c:orientation val="minMax"/>
        </c:scaling>
        <c:axPos val="l"/>
        <c:majorGridlines/>
        <c:numFmt formatCode="0.0" sourceLinked="0"/>
        <c:majorTickMark val="none"/>
        <c:tickLblPos val="none"/>
        <c:crossAx val="97608448"/>
        <c:crosses val="autoZero"/>
        <c:crossBetween val="midCat"/>
        <c:majorUnit val="0.05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Logistic &amp; Exponential 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Logistic and exponenetial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Tool'!$O$3:$O$23</c:f>
              <c:numCache>
                <c:formatCode>0.00</c:formatCode>
                <c:ptCount val="21"/>
                <c:pt idx="0">
                  <c:v>0</c:v>
                </c:pt>
                <c:pt idx="1">
                  <c:v>1.677918501146514E-2</c:v>
                </c:pt>
                <c:pt idx="2">
                  <c:v>3.1254566017316104E-2</c:v>
                </c:pt>
                <c:pt idx="3">
                  <c:v>4.3594557655274951E-2</c:v>
                </c:pt>
                <c:pt idx="4">
                  <c:v>5.3924529224519256E-2</c:v>
                </c:pt>
                <c:pt idx="5">
                  <c:v>6.2337891189643266E-2</c:v>
                </c:pt>
                <c:pt idx="6">
                  <c:v>6.8908455851187822E-2</c:v>
                </c:pt>
                <c:pt idx="7">
                  <c:v>7.3703721274094816E-2</c:v>
                </c:pt>
                <c:pt idx="8">
                  <c:v>7.6798175806046365E-2</c:v>
                </c:pt>
                <c:pt idx="9">
                  <c:v>7.828520469637508E-2</c:v>
                </c:pt>
                <c:pt idx="10">
                  <c:v>7.8285899550996296E-2</c:v>
                </c:pt>
                <c:pt idx="11">
                  <c:v>7.6953218280004232E-2</c:v>
                </c:pt>
                <c:pt idx="12">
                  <c:v>7.4470598101191471E-2</c:v>
                </c:pt>
                <c:pt idx="13">
                  <c:v>7.1045169739690814E-2</c:v>
                </c:pt>
                <c:pt idx="14">
                  <c:v>6.6896847364737708E-2</c:v>
                </c:pt>
                <c:pt idx="15">
                  <c:v>6.2245394253059291E-2</c:v>
                </c:pt>
                <c:pt idx="16">
                  <c:v>5.7297813985071042E-2</c:v>
                </c:pt>
                <c:pt idx="17">
                  <c:v>5.2238051561730579E-2</c:v>
                </c:pt>
                <c:pt idx="18">
                  <c:v>4.7220201940823311E-2</c:v>
                </c:pt>
                <c:pt idx="19">
                  <c:v>4.2365523704243839E-2</c:v>
                </c:pt>
                <c:pt idx="20">
                  <c:v>3.7762816730210605E-2</c:v>
                </c:pt>
              </c:numCache>
            </c:numRef>
          </c:yVal>
          <c:smooth val="1"/>
        </c:ser>
        <c:axId val="97646848"/>
        <c:axId val="97649024"/>
      </c:scatterChart>
      <c:valAx>
        <c:axId val="97646848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649024"/>
        <c:crosses val="autoZero"/>
        <c:crossBetween val="midCat"/>
      </c:valAx>
      <c:valAx>
        <c:axId val="97649024"/>
        <c:scaling>
          <c:orientation val="minMax"/>
        </c:scaling>
        <c:axPos val="l"/>
        <c:majorGridlines/>
        <c:numFmt formatCode="0.0" sourceLinked="0"/>
        <c:majorTickMark val="none"/>
        <c:tickLblPos val="none"/>
        <c:spPr>
          <a:ln>
            <a:solidFill>
              <a:schemeClr val="tx1"/>
            </a:solidFill>
          </a:ln>
        </c:spPr>
        <c:crossAx val="97646848"/>
        <c:crosses val="autoZero"/>
        <c:crossBetween val="midCat"/>
        <c:majorUnit val="0.05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Logistic &amp; Linear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Logistic and Linear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Tool'!$P$3:$P$23</c:f>
              <c:numCache>
                <c:formatCode>0.00</c:formatCode>
                <c:ptCount val="21"/>
                <c:pt idx="0">
                  <c:v>0</c:v>
                </c:pt>
                <c:pt idx="1">
                  <c:v>1.8909792760051558E-2</c:v>
                </c:pt>
                <c:pt idx="2">
                  <c:v>3.9657896142513402E-2</c:v>
                </c:pt>
                <c:pt idx="3">
                  <c:v>6.2216587152557498E-2</c:v>
                </c:pt>
                <c:pt idx="4">
                  <c:v>8.6466070681939511E-2</c:v>
                </c:pt>
                <c:pt idx="5">
                  <c:v>0.11217391918146283</c:v>
                </c:pt>
                <c:pt idx="6">
                  <c:v>0.13897971096521436</c:v>
                </c:pt>
                <c:pt idx="7">
                  <c:v>0.16638942198842291</c:v>
                </c:pt>
                <c:pt idx="8">
                  <c:v>0.19378398157800283</c:v>
                </c:pt>
                <c:pt idx="9">
                  <c:v>0.2204449235082942</c:v>
                </c:pt>
                <c:pt idx="10">
                  <c:v>0.24559714226549861</c:v>
                </c:pt>
                <c:pt idx="11">
                  <c:v>0.26846488299776827</c:v>
                </c:pt>
                <c:pt idx="12">
                  <c:v>0.28833335358476064</c:v>
                </c:pt>
                <c:pt idx="13">
                  <c:v>0.3046061243482362</c:v>
                </c:pt>
                <c:pt idx="14">
                  <c:v>0.31684879287341983</c:v>
                </c:pt>
                <c:pt idx="15">
                  <c:v>0.32481232173665864</c:v>
                </c:pt>
                <c:pt idx="16">
                  <c:v>0.32843403308696834</c:v>
                </c:pt>
                <c:pt idx="17">
                  <c:v>0.3278188924000412</c:v>
                </c:pt>
                <c:pt idx="18">
                  <c:v>0.32320701096193438</c:v>
                </c:pt>
                <c:pt idx="19">
                  <c:v>0.31493455048495667</c:v>
                </c:pt>
                <c:pt idx="20">
                  <c:v>0.30339457990328567</c:v>
                </c:pt>
              </c:numCache>
            </c:numRef>
          </c:yVal>
          <c:smooth val="1"/>
        </c:ser>
        <c:axId val="97664384"/>
        <c:axId val="97674752"/>
      </c:scatterChart>
      <c:valAx>
        <c:axId val="97664384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674752"/>
        <c:crosses val="autoZero"/>
        <c:crossBetween val="midCat"/>
      </c:valAx>
      <c:valAx>
        <c:axId val="97674752"/>
        <c:scaling>
          <c:orientation val="minMax"/>
        </c:scaling>
        <c:axPos val="l"/>
        <c:majorGridlines/>
        <c:numFmt formatCode="0.0" sourceLinked="0"/>
        <c:majorTickMark val="none"/>
        <c:tickLblPos val="none"/>
        <c:crossAx val="97664384"/>
        <c:crosses val="autoZero"/>
        <c:crossBetween val="midCat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Logistic</a:t>
            </a:r>
            <a:r>
              <a:rPr lang="en-CA" sz="1200" baseline="0"/>
              <a:t> &amp; Quadratic</a:t>
            </a:r>
            <a:endParaRPr lang="en-CA" sz="1200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Logistic and quadratic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Tool'!$Q$3:$Q$23</c:f>
              <c:numCache>
                <c:formatCode>0.00</c:formatCode>
                <c:ptCount val="21"/>
                <c:pt idx="0">
                  <c:v>0</c:v>
                </c:pt>
                <c:pt idx="1">
                  <c:v>1.9679830712651596E-2</c:v>
                </c:pt>
                <c:pt idx="2">
                  <c:v>4.2948657737317708E-2</c:v>
                </c:pt>
                <c:pt idx="3">
                  <c:v>7.0113307829612878E-2</c:v>
                </c:pt>
                <c:pt idx="4">
                  <c:v>0.10140111925427452</c:v>
                </c:pt>
                <c:pt idx="5">
                  <c:v>0.1369181660597267</c:v>
                </c:pt>
                <c:pt idx="6">
                  <c:v>0.17660592539726019</c:v>
                </c:pt>
                <c:pt idx="7">
                  <c:v>0.22020270973277997</c:v>
                </c:pt>
                <c:pt idx="8">
                  <c:v>0.26721791143914075</c:v>
                </c:pt>
                <c:pt idx="9">
                  <c:v>0.31692732496158188</c:v>
                </c:pt>
                <c:pt idx="10">
                  <c:v>0.36839571339824795</c:v>
                </c:pt>
                <c:pt idx="11">
                  <c:v>0.42052820105396693</c:v>
                </c:pt>
                <c:pt idx="12">
                  <c:v>0.47214586649504553</c:v>
                </c:pt>
                <c:pt idx="13">
                  <c:v>0.52207492296078839</c:v>
                </c:pt>
                <c:pt idx="14">
                  <c:v>0.56923524512776447</c:v>
                </c:pt>
                <c:pt idx="15">
                  <c:v>0.61271415236687865</c:v>
                </c:pt>
                <c:pt idx="16">
                  <c:v>0.65181523489567561</c:v>
                </c:pt>
                <c:pt idx="17">
                  <c:v>0.68607811052294321</c:v>
                </c:pt>
                <c:pt idx="18">
                  <c:v>0.71527116773749821</c:v>
                </c:pt>
                <c:pt idx="19">
                  <c:v>0.7393637877082877</c:v>
                </c:pt>
                <c:pt idx="20">
                  <c:v>0.75848644975821411</c:v>
                </c:pt>
              </c:numCache>
            </c:numRef>
          </c:yVal>
          <c:smooth val="1"/>
        </c:ser>
        <c:axId val="97706752"/>
        <c:axId val="97708672"/>
      </c:scatterChart>
      <c:valAx>
        <c:axId val="97706752"/>
        <c:scaling>
          <c:orientation val="minMax"/>
          <c:max val="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708672"/>
        <c:crosses val="autoZero"/>
        <c:crossBetween val="midCat"/>
      </c:valAx>
      <c:valAx>
        <c:axId val="97708672"/>
        <c:scaling>
          <c:orientation val="minMax"/>
        </c:scaling>
        <c:axPos val="l"/>
        <c:majorGridlines/>
        <c:numFmt formatCode="0.00" sourceLinked="0"/>
        <c:majorTickMark val="none"/>
        <c:tickLblPos val="none"/>
        <c:crossAx val="97706752"/>
        <c:crosses val="autoZero"/>
        <c:crossBetween val="midCat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Weibull &amp; Exponential 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"Weibull and exponenetial"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Tool'!$R$3:$R$23</c:f>
              <c:numCache>
                <c:formatCode>0.00</c:formatCode>
                <c:ptCount val="21"/>
                <c:pt idx="0">
                  <c:v>0</c:v>
                </c:pt>
                <c:pt idx="1">
                  <c:v>8.5641874588464247E-5</c:v>
                </c:pt>
                <c:pt idx="2">
                  <c:v>1.1619159167643271E-3</c:v>
                </c:pt>
                <c:pt idx="3">
                  <c:v>4.9391909323005263E-3</c:v>
                </c:pt>
                <c:pt idx="4">
                  <c:v>1.2983233453458753E-2</c:v>
                </c:pt>
                <c:pt idx="5">
                  <c:v>2.6121777892393096E-2</c:v>
                </c:pt>
                <c:pt idx="6">
                  <c:v>4.4249627966698339E-2</c:v>
                </c:pt>
                <c:pt idx="7">
                  <c:v>6.6422757365246929E-2</c:v>
                </c:pt>
                <c:pt idx="8">
                  <c:v>9.1121142915380121E-2</c:v>
                </c:pt>
                <c:pt idx="9">
                  <c:v>0.11657126308234149</c:v>
                </c:pt>
                <c:pt idx="10">
                  <c:v>0.14104516152453103</c:v>
                </c:pt>
                <c:pt idx="11">
                  <c:v>0.16308518950989701</c:v>
                </c:pt>
                <c:pt idx="12">
                  <c:v>0.18163439009654322</c:v>
                </c:pt>
                <c:pt idx="13">
                  <c:v>0.19607671967919527</c:v>
                </c:pt>
                <c:pt idx="14">
                  <c:v>0.20620652190976585</c:v>
                </c:pt>
                <c:pt idx="15">
                  <c:v>0.21215301305314957</c:v>
                </c:pt>
                <c:pt idx="16">
                  <c:v>0.21428486516947731</c:v>
                </c:pt>
                <c:pt idx="17">
                  <c:v>0.21311490809089723</c:v>
                </c:pt>
                <c:pt idx="18">
                  <c:v>0.20921808520750645</c:v>
                </c:pt>
                <c:pt idx="19">
                  <c:v>0.20316908584364396</c:v>
                </c:pt>
                <c:pt idx="20">
                  <c:v>0.19550074560923769</c:v>
                </c:pt>
              </c:numCache>
            </c:numRef>
          </c:yVal>
          <c:smooth val="1"/>
        </c:ser>
        <c:axId val="97736960"/>
        <c:axId val="97800576"/>
      </c:scatterChart>
      <c:valAx>
        <c:axId val="97736960"/>
        <c:scaling>
          <c:orientation val="minMax"/>
          <c:max val="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800576"/>
        <c:crosses val="autoZero"/>
        <c:crossBetween val="midCat"/>
      </c:valAx>
      <c:valAx>
        <c:axId val="97800576"/>
        <c:scaling>
          <c:orientation val="minMax"/>
          <c:min val="0"/>
        </c:scaling>
        <c:axPos val="l"/>
        <c:majorGridlines/>
        <c:numFmt formatCode="0.0" sourceLinked="0"/>
        <c:majorTickMark val="none"/>
        <c:tickLblPos val="none"/>
        <c:spPr>
          <a:ln>
            <a:solidFill>
              <a:schemeClr val="tx1"/>
            </a:solidFill>
          </a:ln>
        </c:spPr>
        <c:crossAx val="97736960"/>
        <c:crosses val="autoZero"/>
        <c:crossBetween val="midCat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Weibull &amp; Linear 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Weibull and Linear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Tool'!$S$3:$S$23</c:f>
              <c:numCache>
                <c:formatCode>0.00</c:formatCode>
                <c:ptCount val="21"/>
                <c:pt idx="0">
                  <c:v>0</c:v>
                </c:pt>
                <c:pt idx="1">
                  <c:v>9.6516612633069392E-5</c:v>
                </c:pt>
                <c:pt idx="2">
                  <c:v>1.4743170878726488E-3</c:v>
                </c:pt>
                <c:pt idx="3">
                  <c:v>7.0490359262864117E-3</c:v>
                </c:pt>
                <c:pt idx="4">
                  <c:v>2.0818154513557448E-2</c:v>
                </c:pt>
                <c:pt idx="5">
                  <c:v>4.7004833597326462E-2</c:v>
                </c:pt>
                <c:pt idx="6">
                  <c:v>8.924594854383161E-2</c:v>
                </c:pt>
                <c:pt idx="7">
                  <c:v>0.14995232281121251</c:v>
                </c:pt>
                <c:pt idx="8">
                  <c:v>0.2299249649454613</c:v>
                </c:pt>
                <c:pt idx="9">
                  <c:v>0.32825542544237496</c:v>
                </c:pt>
                <c:pt idx="10">
                  <c:v>0.44248439117999033</c:v>
                </c:pt>
                <c:pt idx="11">
                  <c:v>0.56895146556619047</c:v>
                </c:pt>
                <c:pt idx="12">
                  <c:v>0.70324737759855649</c:v>
                </c:pt>
                <c:pt idx="13">
                  <c:v>0.84067882271562755</c:v>
                </c:pt>
                <c:pt idx="14">
                  <c:v>0.97667214709695604</c:v>
                </c:pt>
                <c:pt idx="15">
                  <c:v>1.1070684596046929</c:v>
                </c:pt>
                <c:pt idx="16">
                  <c:v>1.2282919295218797</c:v>
                </c:pt>
                <c:pt idx="17">
                  <c:v>1.3373985253208789</c:v>
                </c:pt>
                <c:pt idx="18">
                  <c:v>1.4320301307444696</c:v>
                </c:pt>
                <c:pt idx="19">
                  <c:v>1.5103074181093643</c:v>
                </c:pt>
                <c:pt idx="20">
                  <c:v>1.5706949777780252</c:v>
                </c:pt>
              </c:numCache>
            </c:numRef>
          </c:yVal>
          <c:smooth val="1"/>
        </c:ser>
        <c:axId val="97754496"/>
        <c:axId val="97826304"/>
      </c:scatterChart>
      <c:valAx>
        <c:axId val="97754496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826304"/>
        <c:crosses val="autoZero"/>
        <c:crossBetween val="midCat"/>
      </c:valAx>
      <c:valAx>
        <c:axId val="97826304"/>
        <c:scaling>
          <c:orientation val="minMax"/>
          <c:min val="0"/>
        </c:scaling>
        <c:axPos val="l"/>
        <c:majorGridlines/>
        <c:numFmt formatCode="0.0" sourceLinked="0"/>
        <c:majorTickMark val="none"/>
        <c:tickLblPos val="none"/>
        <c:spPr>
          <a:ln>
            <a:solidFill>
              <a:schemeClr val="tx1"/>
            </a:solidFill>
          </a:ln>
        </c:spPr>
        <c:crossAx val="97754496"/>
        <c:crosses val="autoZero"/>
        <c:crossBetween val="midCat"/>
        <c:majorUnit val="0.5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Weibull &amp; quadratic 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0046073691703684E-2"/>
          <c:y val="0.15521587123772046"/>
          <c:w val="0.89990785261659456"/>
          <c:h val="0.63757567591590614"/>
        </c:manualLayout>
      </c:layout>
      <c:scatterChart>
        <c:scatterStyle val="smoothMarker"/>
        <c:ser>
          <c:idx val="0"/>
          <c:order val="0"/>
          <c:tx>
            <c:v>Weibull and quadratic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Tool'!$T$3:$T$23</c:f>
              <c:numCache>
                <c:formatCode>0.00</c:formatCode>
                <c:ptCount val="21"/>
                <c:pt idx="0">
                  <c:v>0</c:v>
                </c:pt>
                <c:pt idx="1">
                  <c:v>1.0044692830214799E-4</c:v>
                </c:pt>
                <c:pt idx="2">
                  <c:v>1.5966540377174005E-3</c:v>
                </c:pt>
                <c:pt idx="3">
                  <c:v>7.9437212553919948E-3</c:v>
                </c:pt>
                <c:pt idx="4">
                  <c:v>2.4414017565899188E-2</c:v>
                </c:pt>
                <c:pt idx="5">
                  <c:v>5.7373546890854367E-2</c:v>
                </c:pt>
                <c:pt idx="6">
                  <c:v>0.11340765656423481</c:v>
                </c:pt>
                <c:pt idx="7">
                  <c:v>0.19844956139129452</c:v>
                </c:pt>
                <c:pt idx="8">
                  <c:v>0.31705442534584666</c:v>
                </c:pt>
                <c:pt idx="9">
                  <c:v>0.47192338219420898</c:v>
                </c:pt>
                <c:pt idx="10">
                  <c:v>0.66372658676998553</c:v>
                </c:pt>
                <c:pt idx="11">
                  <c:v>0.89121576583838347</c:v>
                </c:pt>
                <c:pt idx="12">
                  <c:v>1.1515675808176364</c:v>
                </c:pt>
                <c:pt idx="13">
                  <c:v>1.4408683756544072</c:v>
                </c:pt>
                <c:pt idx="14">
                  <c:v>1.7546420297845307</c:v>
                </c:pt>
                <c:pt idx="15">
                  <c:v>2.0883336851633976</c:v>
                </c:pt>
                <c:pt idx="16">
                  <c:v>2.4376870601280385</c:v>
                </c:pt>
                <c:pt idx="17">
                  <c:v>2.79898405656441</c:v>
                </c:pt>
                <c:pt idx="18">
                  <c:v>3.1691449415171085</c:v>
                </c:pt>
                <c:pt idx="19">
                  <c:v>3.5457100897241935</c:v>
                </c:pt>
                <c:pt idx="20">
                  <c:v>3.9267374444450631</c:v>
                </c:pt>
              </c:numCache>
            </c:numRef>
          </c:yVal>
          <c:smooth val="1"/>
        </c:ser>
        <c:axId val="95298304"/>
        <c:axId val="95300224"/>
      </c:scatterChart>
      <c:valAx>
        <c:axId val="95298304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5300224"/>
        <c:crosses val="autoZero"/>
        <c:crossBetween val="midCat"/>
      </c:valAx>
      <c:valAx>
        <c:axId val="95300224"/>
        <c:scaling>
          <c:orientation val="minMax"/>
          <c:min val="0"/>
        </c:scaling>
        <c:axPos val="l"/>
        <c:majorGridlines/>
        <c:numFmt formatCode="0.0" sourceLinked="0"/>
        <c:majorTickMark val="none"/>
        <c:tickLblPos val="none"/>
        <c:spPr>
          <a:ln>
            <a:solidFill>
              <a:schemeClr val="tx1"/>
            </a:solidFill>
          </a:ln>
        </c:spPr>
        <c:crossAx val="95298304"/>
        <c:crosses val="autoZero"/>
        <c:crossBetween val="midCat"/>
        <c:majorUnit val="1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Polynomial</a:t>
            </a:r>
            <a:r>
              <a:rPr lang="en-CA" sz="1200" baseline="0"/>
              <a:t> &amp; Quadratic</a:t>
            </a:r>
            <a:endParaRPr lang="en-CA" sz="1200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Polynomial and quadratic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Tool'!$N$3:$N$23</c:f>
              <c:numCache>
                <c:formatCode>0.00</c:formatCode>
                <c:ptCount val="21"/>
                <c:pt idx="0">
                  <c:v>0</c:v>
                </c:pt>
                <c:pt idx="1">
                  <c:v>1.8271950000000002E-2</c:v>
                </c:pt>
                <c:pt idx="2">
                  <c:v>3.3390400000000008E-2</c:v>
                </c:pt>
                <c:pt idx="3">
                  <c:v>4.5839850000000001E-2</c:v>
                </c:pt>
                <c:pt idx="4">
                  <c:v>5.6140800000000012E-2</c:v>
                </c:pt>
                <c:pt idx="5">
                  <c:v>6.4843750000000006E-2</c:v>
                </c:pt>
                <c:pt idx="6">
                  <c:v>7.2523199999999996E-2</c:v>
                </c:pt>
                <c:pt idx="7">
                  <c:v>7.9771649999999986E-2</c:v>
                </c:pt>
                <c:pt idx="8">
                  <c:v>8.7193600000000024E-2</c:v>
                </c:pt>
                <c:pt idx="9">
                  <c:v>9.539955E-2</c:v>
                </c:pt>
                <c:pt idx="10">
                  <c:v>0.10500000000000001</c:v>
                </c:pt>
                <c:pt idx="11">
                  <c:v>0.11659945000000005</c:v>
                </c:pt>
                <c:pt idx="12">
                  <c:v>0.13079040000000003</c:v>
                </c:pt>
                <c:pt idx="13">
                  <c:v>0.14814734999999998</c:v>
                </c:pt>
                <c:pt idx="14">
                  <c:v>0.16922079999999989</c:v>
                </c:pt>
                <c:pt idx="15">
                  <c:v>0.19453125000000004</c:v>
                </c:pt>
                <c:pt idx="16">
                  <c:v>0.22456320000000007</c:v>
                </c:pt>
                <c:pt idx="17">
                  <c:v>0.25975914999999999</c:v>
                </c:pt>
                <c:pt idx="18">
                  <c:v>0.30051359999999988</c:v>
                </c:pt>
                <c:pt idx="19">
                  <c:v>0.34716705000000003</c:v>
                </c:pt>
                <c:pt idx="20">
                  <c:v>0.4</c:v>
                </c:pt>
              </c:numCache>
            </c:numRef>
          </c:yVal>
          <c:smooth val="1"/>
        </c:ser>
        <c:axId val="95185536"/>
        <c:axId val="95191808"/>
      </c:scatterChart>
      <c:valAx>
        <c:axId val="95185536"/>
        <c:scaling>
          <c:orientation val="minMax"/>
          <c:max val="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5191808"/>
        <c:crosses val="autoZero"/>
        <c:crossBetween val="midCat"/>
      </c:valAx>
      <c:valAx>
        <c:axId val="95191808"/>
        <c:scaling>
          <c:orientation val="minMax"/>
        </c:scaling>
        <c:axPos val="l"/>
        <c:majorGridlines/>
        <c:numFmt formatCode="0.00" sourceLinked="0"/>
        <c:majorTickMark val="none"/>
        <c:tickLblPos val="none"/>
        <c:crossAx val="95185536"/>
        <c:crosses val="autoZero"/>
        <c:crossBetween val="midCat"/>
        <c:majorUnit val="0.1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c. Quadratic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Polynom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Tool'!$H$3:$H$23</c:f>
              <c:numCache>
                <c:formatCode>0.00</c:formatCode>
                <c:ptCount val="21"/>
                <c:pt idx="0">
                  <c:v>1</c:v>
                </c:pt>
                <c:pt idx="1">
                  <c:v>1.0095000000000001</c:v>
                </c:pt>
                <c:pt idx="2">
                  <c:v>1.018</c:v>
                </c:pt>
                <c:pt idx="3">
                  <c:v>1.0255000000000001</c:v>
                </c:pt>
                <c:pt idx="4">
                  <c:v>1.032</c:v>
                </c:pt>
                <c:pt idx="5">
                  <c:v>1.0375000000000001</c:v>
                </c:pt>
                <c:pt idx="6">
                  <c:v>1.042</c:v>
                </c:pt>
                <c:pt idx="7">
                  <c:v>1.0455000000000001</c:v>
                </c:pt>
                <c:pt idx="8">
                  <c:v>1.048</c:v>
                </c:pt>
                <c:pt idx="9">
                  <c:v>1.0495000000000001</c:v>
                </c:pt>
                <c:pt idx="10">
                  <c:v>1.05</c:v>
                </c:pt>
                <c:pt idx="11">
                  <c:v>1.0495000000000001</c:v>
                </c:pt>
                <c:pt idx="12">
                  <c:v>1.048</c:v>
                </c:pt>
                <c:pt idx="13">
                  <c:v>1.0454999999999999</c:v>
                </c:pt>
                <c:pt idx="14">
                  <c:v>1.0419999999999998</c:v>
                </c:pt>
                <c:pt idx="15">
                  <c:v>1.0374999999999999</c:v>
                </c:pt>
                <c:pt idx="16">
                  <c:v>1.032</c:v>
                </c:pt>
                <c:pt idx="17">
                  <c:v>1.0254999999999999</c:v>
                </c:pt>
                <c:pt idx="18">
                  <c:v>1.0179999999999998</c:v>
                </c:pt>
                <c:pt idx="19">
                  <c:v>1.0095000000000001</c:v>
                </c:pt>
                <c:pt idx="20">
                  <c:v>1</c:v>
                </c:pt>
              </c:numCache>
            </c:numRef>
          </c:yVal>
          <c:smooth val="1"/>
        </c:ser>
        <c:axId val="95215616"/>
        <c:axId val="95217536"/>
      </c:scatterChart>
      <c:valAx>
        <c:axId val="95215616"/>
        <c:scaling>
          <c:orientation val="minMax"/>
          <c:max val="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5217536"/>
        <c:crosses val="autoZero"/>
        <c:crossBetween val="midCat"/>
      </c:valAx>
      <c:valAx>
        <c:axId val="95217536"/>
        <c:scaling>
          <c:orientation val="minMax"/>
        </c:scaling>
        <c:axPos val="l"/>
        <c:majorGridlines/>
        <c:numFmt formatCode="0.00" sourceLinked="0"/>
        <c:majorTickMark val="none"/>
        <c:tickLblPos val="nextTo"/>
        <c:crossAx val="95215616"/>
        <c:crosses val="autoZero"/>
        <c:crossBetween val="midCat"/>
        <c:majorUnit val="2.5000000000000012E-2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4. Weibull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4678060484843054E-2"/>
          <c:y val="0.18630743743710307"/>
          <c:w val="0.87632946864421801"/>
          <c:h val="0.56497781736786512"/>
        </c:manualLayout>
      </c:layout>
      <c:scatterChart>
        <c:scatterStyle val="smoothMarker"/>
        <c:ser>
          <c:idx val="0"/>
          <c:order val="0"/>
          <c:tx>
            <c:v>Logistic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Tool'!$E$3:$E$23</c:f>
              <c:numCache>
                <c:formatCode>0.00</c:formatCode>
                <c:ptCount val="21"/>
                <c:pt idx="0">
                  <c:v>0</c:v>
                </c:pt>
                <c:pt idx="1">
                  <c:v>9.9501662508318933E-3</c:v>
                </c:pt>
                <c:pt idx="2">
                  <c:v>3.9210560847676823E-2</c:v>
                </c:pt>
                <c:pt idx="3">
                  <c:v>8.6068814728771814E-2</c:v>
                </c:pt>
                <c:pt idx="4">
                  <c:v>0.14785621103378865</c:v>
                </c:pt>
                <c:pt idx="5">
                  <c:v>0.22119921692859512</c:v>
                </c:pt>
                <c:pt idx="6">
                  <c:v>0.30232367392896886</c:v>
                </c:pt>
                <c:pt idx="7">
                  <c:v>0.38737360581558389</c:v>
                </c:pt>
                <c:pt idx="8">
                  <c:v>0.47270757595695156</c:v>
                </c:pt>
                <c:pt idx="9">
                  <c:v>0.55514193377705889</c:v>
                </c:pt>
                <c:pt idx="10">
                  <c:v>0.63212055882855767</c:v>
                </c:pt>
                <c:pt idx="11">
                  <c:v>0.70180272057011273</c:v>
                </c:pt>
                <c:pt idx="12">
                  <c:v>0.76307224131787821</c:v>
                </c:pt>
                <c:pt idx="13">
                  <c:v>0.81548047600701079</c:v>
                </c:pt>
                <c:pt idx="14">
                  <c:v>0.85914157907895494</c:v>
                </c:pt>
                <c:pt idx="15">
                  <c:v>0.89460077543813565</c:v>
                </c:pt>
                <c:pt idx="16">
                  <c:v>0.92269525955670029</c:v>
                </c:pt>
                <c:pt idx="17">
                  <c:v>0.94442378738851696</c:v>
                </c:pt>
                <c:pt idx="18">
                  <c:v>0.9608361049010129</c:v>
                </c:pt>
                <c:pt idx="19">
                  <c:v>0.97294815313364957</c:v>
                </c:pt>
                <c:pt idx="20">
                  <c:v>0.98168436111126578</c:v>
                </c:pt>
              </c:numCache>
            </c:numRef>
          </c:yVal>
          <c:smooth val="1"/>
        </c:ser>
        <c:axId val="95265920"/>
        <c:axId val="95267840"/>
      </c:scatterChart>
      <c:valAx>
        <c:axId val="95265920"/>
        <c:scaling>
          <c:orientation val="minMax"/>
          <c:max val="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5267840"/>
        <c:crosses val="autoZero"/>
        <c:crossBetween val="midCat"/>
      </c:valAx>
      <c:valAx>
        <c:axId val="95267840"/>
        <c:scaling>
          <c:orientation val="minMax"/>
        </c:scaling>
        <c:axPos val="l"/>
        <c:majorGridlines/>
        <c:numFmt formatCode="0.00" sourceLinked="1"/>
        <c:majorTickMark val="none"/>
        <c:tickLblPos val="none"/>
        <c:crossAx val="95265920"/>
        <c:crosses val="autoZero"/>
        <c:crossBetween val="midCat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1. Power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Exponenetial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Tool'!$B$3:$B$23</c:f>
              <c:numCache>
                <c:formatCode>0.00</c:formatCode>
                <c:ptCount val="21"/>
                <c:pt idx="0">
                  <c:v>0</c:v>
                </c:pt>
                <c:pt idx="1">
                  <c:v>1.0000000000000002E-2</c:v>
                </c:pt>
                <c:pt idx="2">
                  <c:v>4.0000000000000008E-2</c:v>
                </c:pt>
                <c:pt idx="3">
                  <c:v>0.09</c:v>
                </c:pt>
                <c:pt idx="4">
                  <c:v>0.16000000000000003</c:v>
                </c:pt>
                <c:pt idx="5">
                  <c:v>0.25</c:v>
                </c:pt>
                <c:pt idx="6">
                  <c:v>0.36</c:v>
                </c:pt>
                <c:pt idx="7">
                  <c:v>0.48999999999999994</c:v>
                </c:pt>
                <c:pt idx="8">
                  <c:v>0.64000000000000012</c:v>
                </c:pt>
                <c:pt idx="9">
                  <c:v>0.81</c:v>
                </c:pt>
                <c:pt idx="10">
                  <c:v>1</c:v>
                </c:pt>
                <c:pt idx="11">
                  <c:v>1.2100000000000002</c:v>
                </c:pt>
                <c:pt idx="12">
                  <c:v>1.44</c:v>
                </c:pt>
                <c:pt idx="13">
                  <c:v>1.6900000000000002</c:v>
                </c:pt>
                <c:pt idx="14">
                  <c:v>1.9599999999999997</c:v>
                </c:pt>
                <c:pt idx="15">
                  <c:v>2.25</c:v>
                </c:pt>
                <c:pt idx="16">
                  <c:v>2.5600000000000005</c:v>
                </c:pt>
                <c:pt idx="17">
                  <c:v>2.8899999999999997</c:v>
                </c:pt>
                <c:pt idx="18">
                  <c:v>3.24</c:v>
                </c:pt>
                <c:pt idx="19">
                  <c:v>3.61</c:v>
                </c:pt>
                <c:pt idx="20">
                  <c:v>4</c:v>
                </c:pt>
              </c:numCache>
            </c:numRef>
          </c:yVal>
          <c:smooth val="1"/>
        </c:ser>
        <c:axId val="95619328"/>
        <c:axId val="95629696"/>
      </c:scatterChart>
      <c:valAx>
        <c:axId val="95619328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5629696"/>
        <c:crosses val="autoZero"/>
        <c:crossBetween val="midCat"/>
      </c:valAx>
      <c:valAx>
        <c:axId val="95629696"/>
        <c:scaling>
          <c:orientation val="minMax"/>
        </c:scaling>
        <c:axPos val="l"/>
        <c:majorGridlines/>
        <c:numFmt formatCode="0.00" sourceLinked="1"/>
        <c:majorTickMark val="none"/>
        <c:tickLblPos val="none"/>
        <c:spPr>
          <a:ln>
            <a:solidFill>
              <a:schemeClr val="tx1"/>
            </a:solidFill>
          </a:ln>
        </c:spPr>
        <c:crossAx val="95619328"/>
        <c:crosses val="autoZero"/>
        <c:crossBetween val="midCat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2. Polynomial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Polynomial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Tool'!$C$3:$C$23</c:f>
              <c:numCache>
                <c:formatCode>0.00</c:formatCode>
                <c:ptCount val="21"/>
                <c:pt idx="0">
                  <c:v>0</c:v>
                </c:pt>
                <c:pt idx="1">
                  <c:v>1.8100000000000002E-2</c:v>
                </c:pt>
                <c:pt idx="2">
                  <c:v>3.280000000000001E-2</c:v>
                </c:pt>
                <c:pt idx="3">
                  <c:v>4.4699999999999997E-2</c:v>
                </c:pt>
                <c:pt idx="4">
                  <c:v>5.4400000000000011E-2</c:v>
                </c:pt>
                <c:pt idx="5">
                  <c:v>6.25E-2</c:v>
                </c:pt>
                <c:pt idx="6">
                  <c:v>6.9599999999999995E-2</c:v>
                </c:pt>
                <c:pt idx="7">
                  <c:v>7.6299999999999979E-2</c:v>
                </c:pt>
                <c:pt idx="8">
                  <c:v>8.3200000000000024E-2</c:v>
                </c:pt>
                <c:pt idx="9">
                  <c:v>9.0899999999999995E-2</c:v>
                </c:pt>
                <c:pt idx="10">
                  <c:v>0.1</c:v>
                </c:pt>
                <c:pt idx="11">
                  <c:v>0.11110000000000003</c:v>
                </c:pt>
                <c:pt idx="12">
                  <c:v>0.12480000000000002</c:v>
                </c:pt>
                <c:pt idx="13">
                  <c:v>0.14169999999999999</c:v>
                </c:pt>
                <c:pt idx="14">
                  <c:v>0.16239999999999993</c:v>
                </c:pt>
                <c:pt idx="15">
                  <c:v>0.18750000000000006</c:v>
                </c:pt>
                <c:pt idx="16">
                  <c:v>0.21760000000000007</c:v>
                </c:pt>
                <c:pt idx="17">
                  <c:v>0.25330000000000003</c:v>
                </c:pt>
                <c:pt idx="18">
                  <c:v>0.29519999999999996</c:v>
                </c:pt>
                <c:pt idx="19">
                  <c:v>0.34389999999999998</c:v>
                </c:pt>
                <c:pt idx="20">
                  <c:v>0.4</c:v>
                </c:pt>
              </c:numCache>
            </c:numRef>
          </c:yVal>
          <c:smooth val="1"/>
        </c:ser>
        <c:axId val="95657344"/>
        <c:axId val="95671808"/>
      </c:scatterChart>
      <c:valAx>
        <c:axId val="95657344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5671808"/>
        <c:crosses val="autoZero"/>
        <c:crossBetween val="midCat"/>
      </c:valAx>
      <c:valAx>
        <c:axId val="95671808"/>
        <c:scaling>
          <c:orientation val="minMax"/>
        </c:scaling>
        <c:axPos val="l"/>
        <c:majorGridlines/>
        <c:numFmt formatCode="0.00" sourceLinked="1"/>
        <c:majorTickMark val="none"/>
        <c:tickLblPos val="none"/>
        <c:crossAx val="95657344"/>
        <c:crosses val="autoZero"/>
        <c:crossBetween val="midCat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3. Logistic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Logistic</c:v>
          </c:tx>
          <c:spPr>
            <a:ln>
              <a:solidFill>
                <a:srgbClr val="FF00FF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Tool'!$D$3:$D$23</c:f>
              <c:numCache>
                <c:formatCode>0.00</c:formatCode>
                <c:ptCount val="21"/>
                <c:pt idx="0">
                  <c:v>0</c:v>
                </c:pt>
                <c:pt idx="1">
                  <c:v>1.9494631711393359E-2</c:v>
                </c:pt>
                <c:pt idx="2">
                  <c:v>4.2189251215439788E-2</c:v>
                </c:pt>
                <c:pt idx="3">
                  <c:v>6.8369875991821427E-2</c:v>
                </c:pt>
                <c:pt idx="4">
                  <c:v>9.8256898502203982E-2</c:v>
                </c:pt>
                <c:pt idx="5">
                  <c:v>0.13196931668407391</c:v>
                </c:pt>
                <c:pt idx="6">
                  <c:v>0.16948745239660287</c:v>
                </c:pt>
                <c:pt idx="7">
                  <c:v>0.2106195215043328</c:v>
                </c:pt>
                <c:pt idx="8">
                  <c:v>0.2549789231289511</c:v>
                </c:pt>
                <c:pt idx="9">
                  <c:v>0.30197934727163589</c:v>
                </c:pt>
                <c:pt idx="10">
                  <c:v>0.35085306037928377</c:v>
                </c:pt>
                <c:pt idx="11">
                  <c:v>0.40069385522054968</c:v>
                </c:pt>
                <c:pt idx="12">
                  <c:v>0.45052086497618848</c:v>
                </c:pt>
                <c:pt idx="13">
                  <c:v>0.49935430221022326</c:v>
                </c:pt>
                <c:pt idx="14">
                  <c:v>0.54629102219555137</c:v>
                </c:pt>
                <c:pt idx="15">
                  <c:v>0.59056785770301568</c:v>
                </c:pt>
                <c:pt idx="16">
                  <c:v>0.63160390978263137</c:v>
                </c:pt>
                <c:pt idx="17">
                  <c:v>0.66901814775518609</c:v>
                </c:pt>
                <c:pt idx="18">
                  <c:v>0.70262393687377045</c:v>
                </c:pt>
                <c:pt idx="19">
                  <c:v>0.73240593136036425</c:v>
                </c:pt>
                <c:pt idx="20">
                  <c:v>0.75848644975821411</c:v>
                </c:pt>
              </c:numCache>
            </c:numRef>
          </c:yVal>
          <c:smooth val="1"/>
        </c:ser>
        <c:axId val="95838976"/>
        <c:axId val="95840896"/>
      </c:scatterChart>
      <c:valAx>
        <c:axId val="95838976"/>
        <c:scaling>
          <c:orientation val="minMax"/>
          <c:max val="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5840896"/>
        <c:crosses val="autoZero"/>
        <c:crossBetween val="midCat"/>
      </c:valAx>
      <c:valAx>
        <c:axId val="95840896"/>
        <c:scaling>
          <c:orientation val="minMax"/>
        </c:scaling>
        <c:axPos val="l"/>
        <c:majorGridlines/>
        <c:numFmt formatCode="0.00" sourceLinked="1"/>
        <c:majorTickMark val="none"/>
        <c:tickLblPos val="none"/>
        <c:crossAx val="95838976"/>
        <c:crosses val="autoZero"/>
        <c:crossBetween val="midCat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a. Exponential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Exponential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Tool'!$F$3:$F$23</c:f>
              <c:numCache>
                <c:formatCode>0.00</c:formatCode>
                <c:ptCount val="21"/>
                <c:pt idx="0">
                  <c:v>1</c:v>
                </c:pt>
                <c:pt idx="1">
                  <c:v>0.86070797642505781</c:v>
                </c:pt>
                <c:pt idx="2">
                  <c:v>0.74081822068171788</c:v>
                </c:pt>
                <c:pt idx="3">
                  <c:v>0.63762815162177333</c:v>
                </c:pt>
                <c:pt idx="4">
                  <c:v>0.54881163609402639</c:v>
                </c:pt>
                <c:pt idx="5">
                  <c:v>0.47236655274101469</c:v>
                </c:pt>
                <c:pt idx="6">
                  <c:v>0.40656965974059917</c:v>
                </c:pt>
                <c:pt idx="7">
                  <c:v>0.34993774911115544</c:v>
                </c:pt>
                <c:pt idx="8">
                  <c:v>0.30119421191220203</c:v>
                </c:pt>
                <c:pt idx="9">
                  <c:v>0.25924026064589151</c:v>
                </c:pt>
                <c:pt idx="10">
                  <c:v>0.22313016014842982</c:v>
                </c:pt>
                <c:pt idx="11">
                  <c:v>0.19204990862075408</c:v>
                </c:pt>
                <c:pt idx="12">
                  <c:v>0.16529888822158656</c:v>
                </c:pt>
                <c:pt idx="13">
                  <c:v>0.14227407158651353</c:v>
                </c:pt>
                <c:pt idx="14">
                  <c:v>0.12245642825298195</c:v>
                </c:pt>
                <c:pt idx="15">
                  <c:v>0.10539922456186433</c:v>
                </c:pt>
                <c:pt idx="16">
                  <c:v>9.071795328941247E-2</c:v>
                </c:pt>
                <c:pt idx="17">
                  <c:v>7.8081666001153169E-2</c:v>
                </c:pt>
                <c:pt idx="18">
                  <c:v>6.7205512739749756E-2</c:v>
                </c:pt>
                <c:pt idx="19">
                  <c:v>5.7844320874838484E-2</c:v>
                </c:pt>
                <c:pt idx="20">
                  <c:v>4.9787068367863944E-2</c:v>
                </c:pt>
              </c:numCache>
            </c:numRef>
          </c:yVal>
          <c:smooth val="1"/>
        </c:ser>
        <c:axId val="95878144"/>
        <c:axId val="95921280"/>
      </c:scatterChart>
      <c:valAx>
        <c:axId val="95878144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5921280"/>
        <c:crosses val="autoZero"/>
        <c:crossBetween val="midCat"/>
      </c:valAx>
      <c:valAx>
        <c:axId val="95921280"/>
        <c:scaling>
          <c:orientation val="minMax"/>
        </c:scaling>
        <c:axPos val="l"/>
        <c:majorGridlines/>
        <c:numFmt formatCode="0.0" sourceLinked="0"/>
        <c:majorTickMark val="none"/>
        <c:tickLblPos val="nextTo"/>
        <c:spPr>
          <a:ln>
            <a:solidFill>
              <a:schemeClr val="tx1"/>
            </a:solidFill>
          </a:ln>
        </c:spPr>
        <c:crossAx val="95878144"/>
        <c:crosses val="autoZero"/>
        <c:crossBetween val="midCat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 sz="1200"/>
              <a:t>b. Linear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Linear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'The Visualization Tool'!$A$3:$A$23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xVal>
          <c:yVal>
            <c:numRef>
              <c:f>'The Visualization Tool'!$G$3:$G$23</c:f>
              <c:numCache>
                <c:formatCode>0.00</c:formatCode>
                <c:ptCount val="21"/>
                <c:pt idx="0">
                  <c:v>1</c:v>
                </c:pt>
                <c:pt idx="1">
                  <c:v>0.97</c:v>
                </c:pt>
                <c:pt idx="2">
                  <c:v>0.94</c:v>
                </c:pt>
                <c:pt idx="3">
                  <c:v>0.91</c:v>
                </c:pt>
                <c:pt idx="4">
                  <c:v>0.88</c:v>
                </c:pt>
                <c:pt idx="5">
                  <c:v>0.85</c:v>
                </c:pt>
                <c:pt idx="6">
                  <c:v>0.82000000000000006</c:v>
                </c:pt>
                <c:pt idx="7">
                  <c:v>0.79</c:v>
                </c:pt>
                <c:pt idx="8">
                  <c:v>0.76</c:v>
                </c:pt>
                <c:pt idx="9">
                  <c:v>0.73</c:v>
                </c:pt>
                <c:pt idx="10">
                  <c:v>0.7</c:v>
                </c:pt>
                <c:pt idx="11">
                  <c:v>0.66999999999999993</c:v>
                </c:pt>
                <c:pt idx="12">
                  <c:v>0.64</c:v>
                </c:pt>
                <c:pt idx="13">
                  <c:v>0.61</c:v>
                </c:pt>
                <c:pt idx="14">
                  <c:v>0.58000000000000007</c:v>
                </c:pt>
                <c:pt idx="15">
                  <c:v>0.55000000000000004</c:v>
                </c:pt>
                <c:pt idx="16">
                  <c:v>0.52</c:v>
                </c:pt>
                <c:pt idx="17">
                  <c:v>0.49</c:v>
                </c:pt>
                <c:pt idx="18">
                  <c:v>0.45999999999999996</c:v>
                </c:pt>
                <c:pt idx="19">
                  <c:v>0.43000000000000005</c:v>
                </c:pt>
                <c:pt idx="20">
                  <c:v>0.4</c:v>
                </c:pt>
              </c:numCache>
            </c:numRef>
          </c:yVal>
          <c:smooth val="1"/>
        </c:ser>
        <c:axId val="97480704"/>
        <c:axId val="97482624"/>
      </c:scatterChart>
      <c:valAx>
        <c:axId val="97480704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482624"/>
        <c:crosses val="autoZero"/>
        <c:crossBetween val="midCat"/>
      </c:valAx>
      <c:valAx>
        <c:axId val="97482624"/>
        <c:scaling>
          <c:orientation val="minMax"/>
        </c:scaling>
        <c:axPos val="l"/>
        <c:majorGridlines/>
        <c:numFmt formatCode="0.0" sourceLinked="0"/>
        <c:majorTickMark val="none"/>
        <c:tickLblPos val="nextTo"/>
        <c:crossAx val="97480704"/>
        <c:crosses val="autoZero"/>
        <c:crossBetween val="midCat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image" Target="../media/image2.png"/><Relationship Id="rId26" Type="http://schemas.openxmlformats.org/officeDocument/2006/relationships/chart" Target="../charts/chart19.xml"/><Relationship Id="rId3" Type="http://schemas.openxmlformats.org/officeDocument/2006/relationships/chart" Target="../charts/chart3.xml"/><Relationship Id="rId21" Type="http://schemas.openxmlformats.org/officeDocument/2006/relationships/image" Target="../media/image5.png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image" Target="../media/image1.png"/><Relationship Id="rId25" Type="http://schemas.openxmlformats.org/officeDocument/2006/relationships/chart" Target="../charts/chart1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image" Target="../media/image4.pn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17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image" Target="../media/image7.png"/><Relationship Id="rId10" Type="http://schemas.openxmlformats.org/officeDocument/2006/relationships/chart" Target="../charts/chart10.xml"/><Relationship Id="rId19" Type="http://schemas.openxmlformats.org/officeDocument/2006/relationships/image" Target="../media/image3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159597</xdr:colOff>
      <xdr:row>56</xdr:row>
      <xdr:rowOff>174626</xdr:rowOff>
    </xdr:from>
    <xdr:to>
      <xdr:col>15</xdr:col>
      <xdr:colOff>136737</xdr:colOff>
      <xdr:row>70</xdr:row>
      <xdr:rowOff>8891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170180</xdr:colOff>
      <xdr:row>70</xdr:row>
      <xdr:rowOff>186268</xdr:rowOff>
    </xdr:from>
    <xdr:to>
      <xdr:col>15</xdr:col>
      <xdr:colOff>147320</xdr:colOff>
      <xdr:row>84</xdr:row>
      <xdr:rowOff>127000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106681</xdr:colOff>
      <xdr:row>43</xdr:row>
      <xdr:rowOff>0</xdr:rowOff>
    </xdr:from>
    <xdr:to>
      <xdr:col>15</xdr:col>
      <xdr:colOff>23812</xdr:colOff>
      <xdr:row>55</xdr:row>
      <xdr:rowOff>76200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249383</xdr:colOff>
      <xdr:row>30</xdr:row>
      <xdr:rowOff>6927</xdr:rowOff>
    </xdr:from>
    <xdr:to>
      <xdr:col>20</xdr:col>
      <xdr:colOff>302722</xdr:colOff>
      <xdr:row>41</xdr:row>
      <xdr:rowOff>166254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30</xdr:row>
      <xdr:rowOff>7620</xdr:rowOff>
    </xdr:from>
    <xdr:to>
      <xdr:col>5</xdr:col>
      <xdr:colOff>53340</xdr:colOff>
      <xdr:row>41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228600</xdr:colOff>
      <xdr:row>30</xdr:row>
      <xdr:rowOff>0</xdr:rowOff>
    </xdr:from>
    <xdr:to>
      <xdr:col>9</xdr:col>
      <xdr:colOff>15240</xdr:colOff>
      <xdr:row>41</xdr:row>
      <xdr:rowOff>144780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99752</xdr:colOff>
      <xdr:row>30</xdr:row>
      <xdr:rowOff>10391</xdr:rowOff>
    </xdr:from>
    <xdr:to>
      <xdr:col>15</xdr:col>
      <xdr:colOff>124691</xdr:colOff>
      <xdr:row>41</xdr:row>
      <xdr:rowOff>159327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152400</xdr:colOff>
      <xdr:row>26</xdr:row>
      <xdr:rowOff>0</xdr:rowOff>
    </xdr:from>
    <xdr:to>
      <xdr:col>8</xdr:col>
      <xdr:colOff>320040</xdr:colOff>
      <xdr:row>28</xdr:row>
      <xdr:rowOff>190500</xdr:rowOff>
    </xdr:to>
    <xdr:sp macro="" textlink="">
      <xdr:nvSpPr>
        <xdr:cNvPr id="23" name="Right Brace 22"/>
        <xdr:cNvSpPr/>
      </xdr:nvSpPr>
      <xdr:spPr>
        <a:xfrm>
          <a:off x="5234940" y="4640580"/>
          <a:ext cx="167640" cy="807720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0</xdr:col>
      <xdr:colOff>0</xdr:colOff>
      <xdr:row>43</xdr:row>
      <xdr:rowOff>22860</xdr:rowOff>
    </xdr:from>
    <xdr:to>
      <xdr:col>5</xdr:col>
      <xdr:colOff>53340</xdr:colOff>
      <xdr:row>55</xdr:row>
      <xdr:rowOff>106680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228600</xdr:colOff>
      <xdr:row>43</xdr:row>
      <xdr:rowOff>15240</xdr:rowOff>
    </xdr:from>
    <xdr:to>
      <xdr:col>9</xdr:col>
      <xdr:colOff>15240</xdr:colOff>
      <xdr:row>55</xdr:row>
      <xdr:rowOff>91440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84667</xdr:colOff>
      <xdr:row>56</xdr:row>
      <xdr:rowOff>179916</xdr:rowOff>
    </xdr:from>
    <xdr:to>
      <xdr:col>4</xdr:col>
      <xdr:colOff>679979</xdr:colOff>
      <xdr:row>70</xdr:row>
      <xdr:rowOff>4656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59532</xdr:colOff>
      <xdr:row>56</xdr:row>
      <xdr:rowOff>175260</xdr:rowOff>
    </xdr:from>
    <xdr:to>
      <xdr:col>9</xdr:col>
      <xdr:colOff>15241</xdr:colOff>
      <xdr:row>70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74084</xdr:colOff>
      <xdr:row>71</xdr:row>
      <xdr:rowOff>7620</xdr:rowOff>
    </xdr:from>
    <xdr:to>
      <xdr:col>4</xdr:col>
      <xdr:colOff>669396</xdr:colOff>
      <xdr:row>84</xdr:row>
      <xdr:rowOff>137160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35720</xdr:colOff>
      <xdr:row>71</xdr:row>
      <xdr:rowOff>0</xdr:rowOff>
    </xdr:from>
    <xdr:to>
      <xdr:col>9</xdr:col>
      <xdr:colOff>15241</xdr:colOff>
      <xdr:row>84</xdr:row>
      <xdr:rowOff>121920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38100</xdr:colOff>
      <xdr:row>86</xdr:row>
      <xdr:rowOff>55245</xdr:rowOff>
    </xdr:from>
    <xdr:to>
      <xdr:col>4</xdr:col>
      <xdr:colOff>514350</xdr:colOff>
      <xdr:row>100</xdr:row>
      <xdr:rowOff>116205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690564</xdr:colOff>
      <xdr:row>86</xdr:row>
      <xdr:rowOff>66675</xdr:rowOff>
    </xdr:from>
    <xdr:to>
      <xdr:col>8</xdr:col>
      <xdr:colOff>358141</xdr:colOff>
      <xdr:row>100</xdr:row>
      <xdr:rowOff>120015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76200</xdr:colOff>
      <xdr:row>86</xdr:row>
      <xdr:rowOff>66674</xdr:rowOff>
    </xdr:from>
    <xdr:to>
      <xdr:col>15</xdr:col>
      <xdr:colOff>133350</xdr:colOff>
      <xdr:row>100</xdr:row>
      <xdr:rowOff>114299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</xdr:col>
      <xdr:colOff>22860</xdr:colOff>
      <xdr:row>54</xdr:row>
      <xdr:rowOff>14041</xdr:rowOff>
    </xdr:from>
    <xdr:to>
      <xdr:col>18</xdr:col>
      <xdr:colOff>443767</xdr:colOff>
      <xdr:row>55</xdr:row>
      <xdr:rowOff>24709</xdr:rowOff>
    </xdr:to>
    <xdr:pic>
      <xdr:nvPicPr>
        <xdr:cNvPr id="4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753014" y="10660060"/>
          <a:ext cx="1029041" cy="201168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</xdr:spPr>
    </xdr:pic>
    <xdr:clientData/>
  </xdr:twoCellAnchor>
  <xdr:twoCellAnchor>
    <xdr:from>
      <xdr:col>17</xdr:col>
      <xdr:colOff>15240</xdr:colOff>
      <xdr:row>44</xdr:row>
      <xdr:rowOff>9699</xdr:rowOff>
    </xdr:from>
    <xdr:to>
      <xdr:col>18</xdr:col>
      <xdr:colOff>0</xdr:colOff>
      <xdr:row>45</xdr:row>
      <xdr:rowOff>19496</xdr:rowOff>
    </xdr:to>
    <xdr:pic>
      <xdr:nvPicPr>
        <xdr:cNvPr id="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171521" y="1938512"/>
          <a:ext cx="591979" cy="20029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</xdr:pic>
    <xdr:clientData/>
  </xdr:twoCellAnchor>
  <xdr:twoCellAnchor>
    <xdr:from>
      <xdr:col>17</xdr:col>
      <xdr:colOff>7620</xdr:colOff>
      <xdr:row>49</xdr:row>
      <xdr:rowOff>202406</xdr:rowOff>
    </xdr:from>
    <xdr:to>
      <xdr:col>18</xdr:col>
      <xdr:colOff>215573</xdr:colOff>
      <xdr:row>50</xdr:row>
      <xdr:rowOff>128785</xdr:rowOff>
    </xdr:to>
    <xdr:pic>
      <xdr:nvPicPr>
        <xdr:cNvPr id="4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737774" y="9793348"/>
          <a:ext cx="816087" cy="219456"/>
        </a:xfrm>
        <a:prstGeom prst="rect">
          <a:avLst/>
        </a:prstGeom>
        <a:solidFill>
          <a:srgbClr val="FFFF99"/>
        </a:solidFill>
      </xdr:spPr>
    </xdr:pic>
    <xdr:clientData/>
  </xdr:twoCellAnchor>
  <xdr:twoCellAnchor>
    <xdr:from>
      <xdr:col>16</xdr:col>
      <xdr:colOff>444212</xdr:colOff>
      <xdr:row>50</xdr:row>
      <xdr:rowOff>164444</xdr:rowOff>
    </xdr:from>
    <xdr:to>
      <xdr:col>18</xdr:col>
      <xdr:colOff>146149</xdr:colOff>
      <xdr:row>51</xdr:row>
      <xdr:rowOff>175112</xdr:rowOff>
    </xdr:to>
    <xdr:pic>
      <xdr:nvPicPr>
        <xdr:cNvPr id="4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727424" y="10048463"/>
          <a:ext cx="757013" cy="201168"/>
        </a:xfrm>
        <a:prstGeom prst="rect">
          <a:avLst/>
        </a:prstGeom>
        <a:solidFill>
          <a:srgbClr val="FFFF99"/>
        </a:solidFill>
      </xdr:spPr>
    </xdr:pic>
    <xdr:clientData/>
  </xdr:twoCellAnchor>
  <xdr:twoCellAnchor>
    <xdr:from>
      <xdr:col>16</xdr:col>
      <xdr:colOff>600009</xdr:colOff>
      <xdr:row>52</xdr:row>
      <xdr:rowOff>22766</xdr:rowOff>
    </xdr:from>
    <xdr:to>
      <xdr:col>19</xdr:col>
      <xdr:colOff>296620</xdr:colOff>
      <xdr:row>53</xdr:row>
      <xdr:rowOff>7798</xdr:rowOff>
    </xdr:to>
    <xdr:pic>
      <xdr:nvPicPr>
        <xdr:cNvPr id="4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149072" y="3475579"/>
          <a:ext cx="1518267" cy="175532"/>
        </a:xfrm>
        <a:prstGeom prst="rect">
          <a:avLst/>
        </a:prstGeom>
        <a:solidFill>
          <a:srgbClr val="FFFF99"/>
        </a:solidFill>
      </xdr:spPr>
    </xdr:pic>
    <xdr:clientData/>
  </xdr:twoCellAnchor>
  <xdr:twoCellAnchor>
    <xdr:from>
      <xdr:col>19</xdr:col>
      <xdr:colOff>312420</xdr:colOff>
      <xdr:row>49</xdr:row>
      <xdr:rowOff>147604</xdr:rowOff>
    </xdr:from>
    <xdr:to>
      <xdr:col>19</xdr:col>
      <xdr:colOff>502920</xdr:colOff>
      <xdr:row>53</xdr:row>
      <xdr:rowOff>55076</xdr:rowOff>
    </xdr:to>
    <xdr:sp macro="" textlink="">
      <xdr:nvSpPr>
        <xdr:cNvPr id="47" name="Right Brace 46"/>
        <xdr:cNvSpPr/>
      </xdr:nvSpPr>
      <xdr:spPr>
        <a:xfrm>
          <a:off x="13699375" y="3022422"/>
          <a:ext cx="190500" cy="669472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 editAs="oneCell">
    <xdr:from>
      <xdr:col>10</xdr:col>
      <xdr:colOff>406712</xdr:colOff>
      <xdr:row>24</xdr:row>
      <xdr:rowOff>119062</xdr:rowOff>
    </xdr:from>
    <xdr:to>
      <xdr:col>12</xdr:col>
      <xdr:colOff>406711</xdr:colOff>
      <xdr:row>29</xdr:row>
      <xdr:rowOff>7302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7026587" y="4726781"/>
          <a:ext cx="904874" cy="95980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17</xdr:col>
      <xdr:colOff>0</xdr:colOff>
      <xdr:row>45</xdr:row>
      <xdr:rowOff>25977</xdr:rowOff>
    </xdr:from>
    <xdr:to>
      <xdr:col>20</xdr:col>
      <xdr:colOff>166254</xdr:colOff>
      <xdr:row>48</xdr:row>
      <xdr:rowOff>174037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174682" y="2138795"/>
          <a:ext cx="1984663" cy="7195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</xdr:pic>
    <xdr:clientData/>
  </xdr:twoCellAnchor>
  <xdr:twoCellAnchor>
    <xdr:from>
      <xdr:col>20</xdr:col>
      <xdr:colOff>284007</xdr:colOff>
      <xdr:row>44</xdr:row>
      <xdr:rowOff>53691</xdr:rowOff>
    </xdr:from>
    <xdr:to>
      <xdr:col>20</xdr:col>
      <xdr:colOff>474507</xdr:colOff>
      <xdr:row>48</xdr:row>
      <xdr:rowOff>157600</xdr:rowOff>
    </xdr:to>
    <xdr:sp macro="" textlink="">
      <xdr:nvSpPr>
        <xdr:cNvPr id="39" name="Right Brace 38"/>
        <xdr:cNvSpPr/>
      </xdr:nvSpPr>
      <xdr:spPr>
        <a:xfrm>
          <a:off x="14277098" y="1976009"/>
          <a:ext cx="190500" cy="865909"/>
        </a:xfrm>
        <a:prstGeom prst="rightBrace">
          <a:avLst>
            <a:gd name="adj1" fmla="val 0"/>
            <a:gd name="adj2" fmla="val 50000"/>
          </a:avLst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0</xdr:col>
      <xdr:colOff>66675</xdr:colOff>
      <xdr:row>101</xdr:row>
      <xdr:rowOff>9525</xdr:rowOff>
    </xdr:from>
    <xdr:to>
      <xdr:col>4</xdr:col>
      <xdr:colOff>514350</xdr:colOff>
      <xdr:row>115</xdr:row>
      <xdr:rowOff>70485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4</xdr:col>
      <xdr:colOff>702470</xdr:colOff>
      <xdr:row>101</xdr:row>
      <xdr:rowOff>11906</xdr:rowOff>
    </xdr:from>
    <xdr:to>
      <xdr:col>8</xdr:col>
      <xdr:colOff>366713</xdr:colOff>
      <xdr:row>115</xdr:row>
      <xdr:rowOff>72866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76200</xdr:colOff>
      <xdr:row>101</xdr:row>
      <xdr:rowOff>2382</xdr:rowOff>
    </xdr:from>
    <xdr:to>
      <xdr:col>15</xdr:col>
      <xdr:colOff>180976</xdr:colOff>
      <xdr:row>115</xdr:row>
      <xdr:rowOff>63342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6"/>
  <sheetViews>
    <sheetView tabSelected="1" topLeftCell="B94" zoomScaleNormal="100" workbookViewId="0">
      <selection activeCell="S122" sqref="S122"/>
    </sheetView>
  </sheetViews>
  <sheetFormatPr defaultRowHeight="14.4"/>
  <cols>
    <col min="1" max="1" width="6.5546875" customWidth="1"/>
    <col min="2" max="2" width="9" customWidth="1"/>
    <col min="3" max="3" width="13.44140625" customWidth="1"/>
    <col min="4" max="4" width="10.109375" customWidth="1"/>
    <col min="5" max="5" width="11.5546875" customWidth="1"/>
    <col min="6" max="6" width="14.33203125" customWidth="1"/>
    <col min="7" max="7" width="8.88671875" customWidth="1"/>
    <col min="8" max="8" width="11.6640625" customWidth="1"/>
    <col min="9" max="17" width="6.6640625" customWidth="1"/>
  </cols>
  <sheetData>
    <row r="1" spans="1:20">
      <c r="B1" s="70" t="s">
        <v>1</v>
      </c>
      <c r="C1" s="71"/>
      <c r="D1" s="71"/>
      <c r="E1" s="28"/>
      <c r="F1" s="72" t="s">
        <v>2</v>
      </c>
      <c r="G1" s="73"/>
      <c r="H1" s="74"/>
      <c r="I1" s="77" t="s">
        <v>22</v>
      </c>
      <c r="J1" s="78"/>
      <c r="K1" s="78"/>
      <c r="L1" s="78"/>
      <c r="M1" s="78"/>
      <c r="N1" s="78"/>
      <c r="O1" s="78"/>
      <c r="P1" s="78"/>
      <c r="Q1" s="78"/>
    </row>
    <row r="2" spans="1:20" ht="15" thickBot="1">
      <c r="A2" s="11" t="s">
        <v>0</v>
      </c>
      <c r="B2" s="12" t="s">
        <v>3</v>
      </c>
      <c r="C2" s="13" t="s">
        <v>4</v>
      </c>
      <c r="D2" s="30" t="s">
        <v>5</v>
      </c>
      <c r="E2" s="14" t="s">
        <v>23</v>
      </c>
      <c r="F2" s="34" t="s">
        <v>6</v>
      </c>
      <c r="G2" s="38" t="s">
        <v>7</v>
      </c>
      <c r="H2" s="41" t="s">
        <v>20</v>
      </c>
      <c r="I2" s="15" t="s">
        <v>8</v>
      </c>
      <c r="J2" s="15" t="s">
        <v>9</v>
      </c>
      <c r="K2" s="15" t="s">
        <v>10</v>
      </c>
      <c r="L2" s="16" t="s">
        <v>11</v>
      </c>
      <c r="M2" s="16" t="s">
        <v>12</v>
      </c>
      <c r="N2" s="16" t="s">
        <v>13</v>
      </c>
      <c r="O2" s="17" t="s">
        <v>14</v>
      </c>
      <c r="P2" s="17" t="s">
        <v>15</v>
      </c>
      <c r="Q2" s="17" t="s">
        <v>16</v>
      </c>
      <c r="R2" s="32" t="s">
        <v>24</v>
      </c>
      <c r="S2" s="32" t="s">
        <v>25</v>
      </c>
      <c r="T2" s="32" t="s">
        <v>26</v>
      </c>
    </row>
    <row r="3" spans="1:20" ht="15" thickTop="1">
      <c r="A3" s="1">
        <v>0</v>
      </c>
      <c r="B3" s="7">
        <f t="shared" ref="B3:B23" si="0">A3^$B$27</f>
        <v>0</v>
      </c>
      <c r="C3" s="9">
        <f>$C$27*A3+$C$28*A3^2+$C$29*A3^3</f>
        <v>0</v>
      </c>
      <c r="D3" s="31">
        <f>1/(1+$D$27*EXP($D$28*A3))-1/(1+$D$27)</f>
        <v>0</v>
      </c>
      <c r="E3" s="10">
        <f>1-1/EXP((A3/$E$27)^$E$28)</f>
        <v>0</v>
      </c>
      <c r="F3" s="35">
        <f t="shared" ref="F3:F23" si="1">EXP($F$27*A3)</f>
        <v>1</v>
      </c>
      <c r="G3" s="39">
        <f t="shared" ref="G3:G23" si="2">1+$G$27*A3</f>
        <v>1</v>
      </c>
      <c r="H3" s="42">
        <f t="shared" ref="H3:H23" si="3">1+$H$27*A3+$H$28*A3^2</f>
        <v>1</v>
      </c>
      <c r="I3" s="18">
        <f>$B3*F3</f>
        <v>0</v>
      </c>
      <c r="J3" s="18">
        <f t="shared" ref="J3:J23" si="4">$B3*G3</f>
        <v>0</v>
      </c>
      <c r="K3" s="18">
        <f t="shared" ref="K3:K23" si="5">$B3*H3</f>
        <v>0</v>
      </c>
      <c r="L3" s="19">
        <f>$C3*F3</f>
        <v>0</v>
      </c>
      <c r="M3" s="19">
        <f t="shared" ref="M3:M23" si="6">$C3*G3</f>
        <v>0</v>
      </c>
      <c r="N3" s="19">
        <f t="shared" ref="N3:N23" si="7">$C3*H3</f>
        <v>0</v>
      </c>
      <c r="O3" s="5">
        <f>$D3*F3</f>
        <v>0</v>
      </c>
      <c r="P3" s="5">
        <f t="shared" ref="P3:P23" si="8">$D3*G3</f>
        <v>0</v>
      </c>
      <c r="Q3" s="5">
        <f t="shared" ref="Q3:Q23" si="9">$D3*H3</f>
        <v>0</v>
      </c>
      <c r="R3" s="33">
        <f>$E3*I3</f>
        <v>0</v>
      </c>
      <c r="S3" s="33">
        <f t="shared" ref="S3:T3" si="10">$E3*J3</f>
        <v>0</v>
      </c>
      <c r="T3" s="33">
        <f t="shared" si="10"/>
        <v>0</v>
      </c>
    </row>
    <row r="4" spans="1:20">
      <c r="A4" s="1">
        <v>0.1</v>
      </c>
      <c r="B4" s="7">
        <f t="shared" si="0"/>
        <v>1.0000000000000002E-2</v>
      </c>
      <c r="C4" s="9">
        <f t="shared" ref="C4:C23" si="11">$C$27*A4+$C$28*A4^2+$C$29*A4^3</f>
        <v>1.8100000000000002E-2</v>
      </c>
      <c r="D4" s="31">
        <f t="shared" ref="D4:D23" si="12">1/(1+$D$27*EXP($D$28*A4))-1/(1+$D$27)</f>
        <v>1.9494631711393359E-2</v>
      </c>
      <c r="E4" s="10">
        <f>1-1/EXP((A4/$E$27)^$E$28)</f>
        <v>9.9501662508318933E-3</v>
      </c>
      <c r="F4" s="35">
        <f t="shared" si="1"/>
        <v>0.86070797642505781</v>
      </c>
      <c r="G4" s="39">
        <f t="shared" si="2"/>
        <v>0.97</v>
      </c>
      <c r="H4" s="42">
        <f t="shared" si="3"/>
        <v>1.0095000000000001</v>
      </c>
      <c r="I4" s="18">
        <f t="shared" ref="I4:I23" si="13">$B4*F4</f>
        <v>8.6070797642505796E-3</v>
      </c>
      <c r="J4" s="18">
        <f t="shared" si="4"/>
        <v>9.700000000000002E-3</v>
      </c>
      <c r="K4" s="18">
        <f t="shared" si="5"/>
        <v>1.0095000000000003E-2</v>
      </c>
      <c r="L4" s="19">
        <f t="shared" ref="L4:L23" si="14">$C4*F4</f>
        <v>1.5578814373293547E-2</v>
      </c>
      <c r="M4" s="19">
        <f t="shared" si="6"/>
        <v>1.7557E-2</v>
      </c>
      <c r="N4" s="19">
        <f t="shared" si="7"/>
        <v>1.8271950000000002E-2</v>
      </c>
      <c r="O4" s="5">
        <f t="shared" ref="O4:O23" si="15">$D4*F4</f>
        <v>1.677918501146514E-2</v>
      </c>
      <c r="P4" s="5">
        <f t="shared" si="8"/>
        <v>1.8909792760051558E-2</v>
      </c>
      <c r="Q4" s="5">
        <f t="shared" si="9"/>
        <v>1.9679830712651596E-2</v>
      </c>
      <c r="R4" s="33">
        <f t="shared" ref="R4:R23" si="16">$E4*I4</f>
        <v>8.5641874588464247E-5</v>
      </c>
      <c r="S4" s="33">
        <f t="shared" ref="S4:S23" si="17">$E4*J4</f>
        <v>9.6516612633069392E-5</v>
      </c>
      <c r="T4" s="33">
        <f t="shared" ref="T4:T23" si="18">$E4*K4</f>
        <v>1.0044692830214799E-4</v>
      </c>
    </row>
    <row r="5" spans="1:20">
      <c r="A5" s="1">
        <v>0.2</v>
      </c>
      <c r="B5" s="7">
        <f t="shared" si="0"/>
        <v>4.0000000000000008E-2</v>
      </c>
      <c r="C5" s="9">
        <f t="shared" si="11"/>
        <v>3.280000000000001E-2</v>
      </c>
      <c r="D5" s="31">
        <f t="shared" si="12"/>
        <v>4.2189251215439788E-2</v>
      </c>
      <c r="E5" s="10">
        <f t="shared" ref="E5:E23" si="19">1-1/EXP((A5/$E$27)^$E$28)</f>
        <v>3.9210560847676823E-2</v>
      </c>
      <c r="F5" s="37">
        <f t="shared" si="1"/>
        <v>0.74081822068171788</v>
      </c>
      <c r="G5" s="39">
        <f t="shared" si="2"/>
        <v>0.94</v>
      </c>
      <c r="H5" s="42">
        <f t="shared" si="3"/>
        <v>1.018</v>
      </c>
      <c r="I5" s="18">
        <f t="shared" si="13"/>
        <v>2.9632728827268719E-2</v>
      </c>
      <c r="J5" s="18">
        <f t="shared" si="4"/>
        <v>3.7600000000000008E-2</v>
      </c>
      <c r="K5" s="18">
        <f t="shared" si="5"/>
        <v>4.0720000000000006E-2</v>
      </c>
      <c r="L5" s="19">
        <f t="shared" si="14"/>
        <v>2.4298837638360354E-2</v>
      </c>
      <c r="M5" s="19">
        <f t="shared" si="6"/>
        <v>3.0832000000000009E-2</v>
      </c>
      <c r="N5" s="19">
        <f t="shared" si="7"/>
        <v>3.3390400000000008E-2</v>
      </c>
      <c r="O5" s="5">
        <f t="shared" si="15"/>
        <v>3.1254566017316104E-2</v>
      </c>
      <c r="P5" s="5">
        <f t="shared" si="8"/>
        <v>3.9657896142513402E-2</v>
      </c>
      <c r="Q5" s="5">
        <f t="shared" si="9"/>
        <v>4.2948657737317708E-2</v>
      </c>
      <c r="R5" s="33">
        <f t="shared" si="16"/>
        <v>1.1619159167643271E-3</v>
      </c>
      <c r="S5" s="33">
        <f t="shared" si="17"/>
        <v>1.4743170878726488E-3</v>
      </c>
      <c r="T5" s="33">
        <f t="shared" si="18"/>
        <v>1.5966540377174005E-3</v>
      </c>
    </row>
    <row r="6" spans="1:20">
      <c r="A6" s="1">
        <v>0.3</v>
      </c>
      <c r="B6" s="7">
        <f t="shared" si="0"/>
        <v>0.09</v>
      </c>
      <c r="C6" s="9">
        <f t="shared" si="11"/>
        <v>4.4699999999999997E-2</v>
      </c>
      <c r="D6" s="31">
        <f t="shared" si="12"/>
        <v>6.8369875991821427E-2</v>
      </c>
      <c r="E6" s="10">
        <f t="shared" si="19"/>
        <v>8.6068814728771814E-2</v>
      </c>
      <c r="F6" s="35">
        <f t="shared" si="1"/>
        <v>0.63762815162177333</v>
      </c>
      <c r="G6" s="39">
        <f t="shared" si="2"/>
        <v>0.91</v>
      </c>
      <c r="H6" s="42">
        <f t="shared" si="3"/>
        <v>1.0255000000000001</v>
      </c>
      <c r="I6" s="18">
        <f t="shared" si="13"/>
        <v>5.7386533645959595E-2</v>
      </c>
      <c r="J6" s="18">
        <f t="shared" si="4"/>
        <v>8.1900000000000001E-2</v>
      </c>
      <c r="K6" s="18">
        <f t="shared" si="5"/>
        <v>9.2295000000000002E-2</v>
      </c>
      <c r="L6" s="19">
        <f t="shared" si="14"/>
        <v>2.8501978377493267E-2</v>
      </c>
      <c r="M6" s="19">
        <f t="shared" si="6"/>
        <v>4.0676999999999998E-2</v>
      </c>
      <c r="N6" s="19">
        <f t="shared" si="7"/>
        <v>4.5839850000000001E-2</v>
      </c>
      <c r="O6" s="5">
        <f t="shared" si="15"/>
        <v>4.3594557655274951E-2</v>
      </c>
      <c r="P6" s="5">
        <f t="shared" si="8"/>
        <v>6.2216587152557498E-2</v>
      </c>
      <c r="Q6" s="5">
        <f t="shared" si="9"/>
        <v>7.0113307829612878E-2</v>
      </c>
      <c r="R6" s="33">
        <f t="shared" si="16"/>
        <v>4.9391909323005263E-3</v>
      </c>
      <c r="S6" s="33">
        <f t="shared" si="17"/>
        <v>7.0490359262864117E-3</v>
      </c>
      <c r="T6" s="33">
        <f t="shared" si="18"/>
        <v>7.9437212553919948E-3</v>
      </c>
    </row>
    <row r="7" spans="1:20">
      <c r="A7" s="1">
        <v>0.4</v>
      </c>
      <c r="B7" s="7">
        <f t="shared" si="0"/>
        <v>0.16000000000000003</v>
      </c>
      <c r="C7" s="9">
        <f t="shared" si="11"/>
        <v>5.4400000000000011E-2</v>
      </c>
      <c r="D7" s="31">
        <f t="shared" si="12"/>
        <v>9.8256898502203982E-2</v>
      </c>
      <c r="E7" s="10">
        <f t="shared" si="19"/>
        <v>0.14785621103378865</v>
      </c>
      <c r="F7" s="35">
        <f t="shared" si="1"/>
        <v>0.54881163609402639</v>
      </c>
      <c r="G7" s="39">
        <f t="shared" si="2"/>
        <v>0.88</v>
      </c>
      <c r="H7" s="42">
        <f t="shared" si="3"/>
        <v>1.032</v>
      </c>
      <c r="I7" s="18">
        <f t="shared" si="13"/>
        <v>8.780986177504424E-2</v>
      </c>
      <c r="J7" s="18">
        <f t="shared" si="4"/>
        <v>0.14080000000000004</v>
      </c>
      <c r="K7" s="18">
        <f t="shared" si="5"/>
        <v>0.16512000000000004</v>
      </c>
      <c r="L7" s="19">
        <f t="shared" si="14"/>
        <v>2.985535300351504E-2</v>
      </c>
      <c r="M7" s="19">
        <f t="shared" si="6"/>
        <v>4.7872000000000012E-2</v>
      </c>
      <c r="N7" s="19">
        <f t="shared" si="7"/>
        <v>5.6140800000000012E-2</v>
      </c>
      <c r="O7" s="5">
        <f t="shared" si="15"/>
        <v>5.3924529224519256E-2</v>
      </c>
      <c r="P7" s="5">
        <f t="shared" si="8"/>
        <v>8.6466070681939511E-2</v>
      </c>
      <c r="Q7" s="5">
        <f t="shared" si="9"/>
        <v>0.10140111925427452</v>
      </c>
      <c r="R7" s="33">
        <f t="shared" si="16"/>
        <v>1.2983233453458753E-2</v>
      </c>
      <c r="S7" s="33">
        <f t="shared" si="17"/>
        <v>2.0818154513557448E-2</v>
      </c>
      <c r="T7" s="33">
        <f t="shared" si="18"/>
        <v>2.4414017565899188E-2</v>
      </c>
    </row>
    <row r="8" spans="1:20">
      <c r="A8" s="1">
        <v>0.5</v>
      </c>
      <c r="B8" s="7">
        <f t="shared" si="0"/>
        <v>0.25</v>
      </c>
      <c r="C8" s="9">
        <f t="shared" si="11"/>
        <v>6.25E-2</v>
      </c>
      <c r="D8" s="31">
        <f t="shared" si="12"/>
        <v>0.13196931668407391</v>
      </c>
      <c r="E8" s="10">
        <f t="shared" si="19"/>
        <v>0.22119921692859512</v>
      </c>
      <c r="F8" s="35">
        <f t="shared" si="1"/>
        <v>0.47236655274101469</v>
      </c>
      <c r="G8" s="39">
        <f t="shared" si="2"/>
        <v>0.85</v>
      </c>
      <c r="H8" s="42">
        <f t="shared" si="3"/>
        <v>1.0375000000000001</v>
      </c>
      <c r="I8" s="18">
        <f t="shared" si="13"/>
        <v>0.11809163818525367</v>
      </c>
      <c r="J8" s="18">
        <f t="shared" si="4"/>
        <v>0.21249999999999999</v>
      </c>
      <c r="K8" s="18">
        <f t="shared" si="5"/>
        <v>0.25937500000000002</v>
      </c>
      <c r="L8" s="19">
        <f t="shared" si="14"/>
        <v>2.9522909546313418E-2</v>
      </c>
      <c r="M8" s="19">
        <f t="shared" si="6"/>
        <v>5.3124999999999999E-2</v>
      </c>
      <c r="N8" s="19">
        <f t="shared" si="7"/>
        <v>6.4843750000000006E-2</v>
      </c>
      <c r="O8" s="5">
        <f t="shared" si="15"/>
        <v>6.2337891189643266E-2</v>
      </c>
      <c r="P8" s="5">
        <f t="shared" si="8"/>
        <v>0.11217391918146283</v>
      </c>
      <c r="Q8" s="5">
        <f t="shared" si="9"/>
        <v>0.1369181660597267</v>
      </c>
      <c r="R8" s="33">
        <f t="shared" si="16"/>
        <v>2.6121777892393096E-2</v>
      </c>
      <c r="S8" s="33">
        <f t="shared" si="17"/>
        <v>4.7004833597326462E-2</v>
      </c>
      <c r="T8" s="33">
        <f t="shared" si="18"/>
        <v>5.7373546890854367E-2</v>
      </c>
    </row>
    <row r="9" spans="1:20">
      <c r="A9" s="1">
        <v>0.6</v>
      </c>
      <c r="B9" s="7">
        <f t="shared" si="0"/>
        <v>0.36</v>
      </c>
      <c r="C9" s="9">
        <f t="shared" si="11"/>
        <v>6.9599999999999995E-2</v>
      </c>
      <c r="D9" s="31">
        <f t="shared" si="12"/>
        <v>0.16948745239660287</v>
      </c>
      <c r="E9" s="10">
        <f t="shared" si="19"/>
        <v>0.30232367392896886</v>
      </c>
      <c r="F9" s="35">
        <f t="shared" si="1"/>
        <v>0.40656965974059917</v>
      </c>
      <c r="G9" s="39">
        <f t="shared" si="2"/>
        <v>0.82000000000000006</v>
      </c>
      <c r="H9" s="42">
        <f t="shared" si="3"/>
        <v>1.042</v>
      </c>
      <c r="I9" s="18">
        <f t="shared" si="13"/>
        <v>0.1463650775066157</v>
      </c>
      <c r="J9" s="18">
        <f t="shared" si="4"/>
        <v>0.29520000000000002</v>
      </c>
      <c r="K9" s="18">
        <f t="shared" si="5"/>
        <v>0.37512000000000001</v>
      </c>
      <c r="L9" s="19">
        <f t="shared" si="14"/>
        <v>2.8297248317945702E-2</v>
      </c>
      <c r="M9" s="19">
        <f t="shared" si="6"/>
        <v>5.7071999999999998E-2</v>
      </c>
      <c r="N9" s="19">
        <f t="shared" si="7"/>
        <v>7.2523199999999996E-2</v>
      </c>
      <c r="O9" s="5">
        <f t="shared" si="15"/>
        <v>6.8908455851187822E-2</v>
      </c>
      <c r="P9" s="5">
        <f t="shared" si="8"/>
        <v>0.13897971096521436</v>
      </c>
      <c r="Q9" s="5">
        <f t="shared" si="9"/>
        <v>0.17660592539726019</v>
      </c>
      <c r="R9" s="33">
        <f t="shared" si="16"/>
        <v>4.4249627966698339E-2</v>
      </c>
      <c r="S9" s="33">
        <f t="shared" si="17"/>
        <v>8.924594854383161E-2</v>
      </c>
      <c r="T9" s="33">
        <f t="shared" si="18"/>
        <v>0.11340765656423481</v>
      </c>
    </row>
    <row r="10" spans="1:20">
      <c r="A10" s="1">
        <v>0.7</v>
      </c>
      <c r="B10" s="7">
        <f t="shared" si="0"/>
        <v>0.48999999999999994</v>
      </c>
      <c r="C10" s="9">
        <f t="shared" si="11"/>
        <v>7.6299999999999979E-2</v>
      </c>
      <c r="D10" s="31">
        <f t="shared" si="12"/>
        <v>0.2106195215043328</v>
      </c>
      <c r="E10" s="10">
        <f t="shared" si="19"/>
        <v>0.38737360581558389</v>
      </c>
      <c r="F10" s="35">
        <f t="shared" si="1"/>
        <v>0.34993774911115544</v>
      </c>
      <c r="G10" s="39">
        <f t="shared" si="2"/>
        <v>0.79</v>
      </c>
      <c r="H10" s="42">
        <f t="shared" si="3"/>
        <v>1.0455000000000001</v>
      </c>
      <c r="I10" s="18">
        <f t="shared" si="13"/>
        <v>0.17146949706446615</v>
      </c>
      <c r="J10" s="18">
        <f t="shared" si="4"/>
        <v>0.38709999999999994</v>
      </c>
      <c r="K10" s="18">
        <f t="shared" si="5"/>
        <v>0.51229499999999994</v>
      </c>
      <c r="L10" s="19">
        <f t="shared" si="14"/>
        <v>2.6700250257181153E-2</v>
      </c>
      <c r="M10" s="19">
        <f t="shared" si="6"/>
        <v>6.0276999999999983E-2</v>
      </c>
      <c r="N10" s="19">
        <f t="shared" si="7"/>
        <v>7.9771649999999986E-2</v>
      </c>
      <c r="O10" s="5">
        <f t="shared" si="15"/>
        <v>7.3703721274094816E-2</v>
      </c>
      <c r="P10" s="5">
        <f t="shared" si="8"/>
        <v>0.16638942198842291</v>
      </c>
      <c r="Q10" s="5">
        <f t="shared" si="9"/>
        <v>0.22020270973277997</v>
      </c>
      <c r="R10" s="33">
        <f t="shared" si="16"/>
        <v>6.6422757365246929E-2</v>
      </c>
      <c r="S10" s="33">
        <f t="shared" si="17"/>
        <v>0.14995232281121251</v>
      </c>
      <c r="T10" s="33">
        <f t="shared" si="18"/>
        <v>0.19844956139129452</v>
      </c>
    </row>
    <row r="11" spans="1:20">
      <c r="A11" s="1">
        <v>0.8</v>
      </c>
      <c r="B11" s="7">
        <f t="shared" si="0"/>
        <v>0.64000000000000012</v>
      </c>
      <c r="C11" s="9">
        <f t="shared" si="11"/>
        <v>8.3200000000000024E-2</v>
      </c>
      <c r="D11" s="31">
        <f t="shared" si="12"/>
        <v>0.2549789231289511</v>
      </c>
      <c r="E11" s="10">
        <f t="shared" si="19"/>
        <v>0.47270757595695156</v>
      </c>
      <c r="F11" s="35">
        <f t="shared" si="1"/>
        <v>0.30119421191220203</v>
      </c>
      <c r="G11" s="39">
        <f t="shared" si="2"/>
        <v>0.76</v>
      </c>
      <c r="H11" s="42">
        <f t="shared" si="3"/>
        <v>1.048</v>
      </c>
      <c r="I11" s="18">
        <f t="shared" si="13"/>
        <v>0.19276429562380934</v>
      </c>
      <c r="J11" s="18">
        <f t="shared" si="4"/>
        <v>0.48640000000000011</v>
      </c>
      <c r="K11" s="18">
        <f t="shared" si="5"/>
        <v>0.6707200000000002</v>
      </c>
      <c r="L11" s="19">
        <f t="shared" si="14"/>
        <v>2.5059358431095215E-2</v>
      </c>
      <c r="M11" s="19">
        <f t="shared" si="6"/>
        <v>6.3232000000000024E-2</v>
      </c>
      <c r="N11" s="19">
        <f t="shared" si="7"/>
        <v>8.7193600000000024E-2</v>
      </c>
      <c r="O11" s="5">
        <f t="shared" si="15"/>
        <v>7.6798175806046365E-2</v>
      </c>
      <c r="P11" s="5">
        <f t="shared" si="8"/>
        <v>0.19378398157800283</v>
      </c>
      <c r="Q11" s="5">
        <f t="shared" si="9"/>
        <v>0.26721791143914075</v>
      </c>
      <c r="R11" s="33">
        <f t="shared" si="16"/>
        <v>9.1121142915380121E-2</v>
      </c>
      <c r="S11" s="33">
        <f t="shared" si="17"/>
        <v>0.2299249649454613</v>
      </c>
      <c r="T11" s="33">
        <f t="shared" si="18"/>
        <v>0.31705442534584666</v>
      </c>
    </row>
    <row r="12" spans="1:20">
      <c r="A12" s="1">
        <v>0.9</v>
      </c>
      <c r="B12" s="7">
        <f t="shared" si="0"/>
        <v>0.81</v>
      </c>
      <c r="C12" s="9">
        <f t="shared" si="11"/>
        <v>9.0899999999999995E-2</v>
      </c>
      <c r="D12" s="31">
        <f t="shared" si="12"/>
        <v>0.30197934727163589</v>
      </c>
      <c r="E12" s="10">
        <f t="shared" si="19"/>
        <v>0.55514193377705889</v>
      </c>
      <c r="F12" s="35">
        <f t="shared" si="1"/>
        <v>0.25924026064589151</v>
      </c>
      <c r="G12" s="39">
        <f t="shared" si="2"/>
        <v>0.73</v>
      </c>
      <c r="H12" s="42">
        <f t="shared" si="3"/>
        <v>1.0495000000000001</v>
      </c>
      <c r="I12" s="18">
        <f t="shared" si="13"/>
        <v>0.20998461112317213</v>
      </c>
      <c r="J12" s="18">
        <f t="shared" si="4"/>
        <v>0.59130000000000005</v>
      </c>
      <c r="K12" s="18">
        <f t="shared" si="5"/>
        <v>0.85009500000000016</v>
      </c>
      <c r="L12" s="19">
        <f t="shared" si="14"/>
        <v>2.3564939692711537E-2</v>
      </c>
      <c r="M12" s="19">
        <f t="shared" si="6"/>
        <v>6.6356999999999999E-2</v>
      </c>
      <c r="N12" s="19">
        <f t="shared" si="7"/>
        <v>9.539955E-2</v>
      </c>
      <c r="O12" s="5">
        <f t="shared" si="15"/>
        <v>7.828520469637508E-2</v>
      </c>
      <c r="P12" s="5">
        <f t="shared" si="8"/>
        <v>0.2204449235082942</v>
      </c>
      <c r="Q12" s="5">
        <f t="shared" si="9"/>
        <v>0.31692732496158188</v>
      </c>
      <c r="R12" s="33">
        <f t="shared" si="16"/>
        <v>0.11657126308234149</v>
      </c>
      <c r="S12" s="33">
        <f t="shared" si="17"/>
        <v>0.32825542544237496</v>
      </c>
      <c r="T12" s="33">
        <f t="shared" si="18"/>
        <v>0.47192338219420898</v>
      </c>
    </row>
    <row r="13" spans="1:20">
      <c r="A13" s="1">
        <v>1</v>
      </c>
      <c r="B13" s="7">
        <f t="shared" si="0"/>
        <v>1</v>
      </c>
      <c r="C13" s="9">
        <f t="shared" si="11"/>
        <v>0.1</v>
      </c>
      <c r="D13" s="31">
        <f t="shared" si="12"/>
        <v>0.35085306037928377</v>
      </c>
      <c r="E13" s="10">
        <f t="shared" si="19"/>
        <v>0.63212055882855767</v>
      </c>
      <c r="F13" s="35">
        <f t="shared" si="1"/>
        <v>0.22313016014842982</v>
      </c>
      <c r="G13" s="39">
        <f t="shared" si="2"/>
        <v>0.7</v>
      </c>
      <c r="H13" s="42">
        <f t="shared" si="3"/>
        <v>1.05</v>
      </c>
      <c r="I13" s="18">
        <f t="shared" si="13"/>
        <v>0.22313016014842982</v>
      </c>
      <c r="J13" s="18">
        <f t="shared" si="4"/>
        <v>0.7</v>
      </c>
      <c r="K13" s="18">
        <f t="shared" si="5"/>
        <v>1.05</v>
      </c>
      <c r="L13" s="19">
        <f t="shared" si="14"/>
        <v>2.2313016014842982E-2</v>
      </c>
      <c r="M13" s="19">
        <f t="shared" si="6"/>
        <v>6.9999999999999993E-2</v>
      </c>
      <c r="N13" s="19">
        <f t="shared" si="7"/>
        <v>0.10500000000000001</v>
      </c>
      <c r="O13" s="5">
        <f t="shared" si="15"/>
        <v>7.8285899550996296E-2</v>
      </c>
      <c r="P13" s="5">
        <f t="shared" si="8"/>
        <v>0.24559714226549861</v>
      </c>
      <c r="Q13" s="5">
        <f t="shared" si="9"/>
        <v>0.36839571339824795</v>
      </c>
      <c r="R13" s="33">
        <f t="shared" si="16"/>
        <v>0.14104516152453103</v>
      </c>
      <c r="S13" s="33">
        <f t="shared" si="17"/>
        <v>0.44248439117999033</v>
      </c>
      <c r="T13" s="33">
        <f t="shared" si="18"/>
        <v>0.66372658676998553</v>
      </c>
    </row>
    <row r="14" spans="1:20">
      <c r="A14" s="1">
        <v>1.1000000000000001</v>
      </c>
      <c r="B14" s="7">
        <f t="shared" si="0"/>
        <v>1.2100000000000002</v>
      </c>
      <c r="C14" s="9">
        <f t="shared" si="11"/>
        <v>0.11110000000000003</v>
      </c>
      <c r="D14" s="31">
        <f t="shared" si="12"/>
        <v>0.40069385522054968</v>
      </c>
      <c r="E14" s="10">
        <f t="shared" si="19"/>
        <v>0.70180272057011273</v>
      </c>
      <c r="F14" s="35">
        <f t="shared" si="1"/>
        <v>0.19204990862075408</v>
      </c>
      <c r="G14" s="39">
        <f t="shared" si="2"/>
        <v>0.66999999999999993</v>
      </c>
      <c r="H14" s="42">
        <f t="shared" si="3"/>
        <v>1.0495000000000001</v>
      </c>
      <c r="I14" s="18">
        <f t="shared" si="13"/>
        <v>0.23238038943111247</v>
      </c>
      <c r="J14" s="18">
        <f t="shared" si="4"/>
        <v>0.81070000000000009</v>
      </c>
      <c r="K14" s="18">
        <f t="shared" si="5"/>
        <v>1.2698950000000002</v>
      </c>
      <c r="L14" s="19">
        <f t="shared" si="14"/>
        <v>2.1336744847765786E-2</v>
      </c>
      <c r="M14" s="19">
        <f t="shared" si="6"/>
        <v>7.4437000000000017E-2</v>
      </c>
      <c r="N14" s="19">
        <f t="shared" si="7"/>
        <v>0.11659945000000005</v>
      </c>
      <c r="O14" s="5">
        <f t="shared" si="15"/>
        <v>7.6953218280004232E-2</v>
      </c>
      <c r="P14" s="5">
        <f t="shared" si="8"/>
        <v>0.26846488299776827</v>
      </c>
      <c r="Q14" s="5">
        <f t="shared" si="9"/>
        <v>0.42052820105396693</v>
      </c>
      <c r="R14" s="33">
        <f t="shared" si="16"/>
        <v>0.16308518950989701</v>
      </c>
      <c r="S14" s="33">
        <f t="shared" si="17"/>
        <v>0.56895146556619047</v>
      </c>
      <c r="T14" s="33">
        <f t="shared" si="18"/>
        <v>0.89121576583838347</v>
      </c>
    </row>
    <row r="15" spans="1:20">
      <c r="A15" s="1">
        <v>1.2</v>
      </c>
      <c r="B15" s="7">
        <f t="shared" si="0"/>
        <v>1.44</v>
      </c>
      <c r="C15" s="9">
        <f t="shared" si="11"/>
        <v>0.12480000000000002</v>
      </c>
      <c r="D15" s="31">
        <f t="shared" si="12"/>
        <v>0.45052086497618848</v>
      </c>
      <c r="E15" s="10">
        <f t="shared" si="19"/>
        <v>0.76307224131787821</v>
      </c>
      <c r="F15" s="35">
        <f t="shared" si="1"/>
        <v>0.16529888822158656</v>
      </c>
      <c r="G15" s="39">
        <f t="shared" si="2"/>
        <v>0.64</v>
      </c>
      <c r="H15" s="42">
        <f t="shared" si="3"/>
        <v>1.048</v>
      </c>
      <c r="I15" s="18">
        <f t="shared" si="13"/>
        <v>0.23803039903908463</v>
      </c>
      <c r="J15" s="18">
        <f t="shared" si="4"/>
        <v>0.92159999999999997</v>
      </c>
      <c r="K15" s="18">
        <f t="shared" si="5"/>
        <v>1.50912</v>
      </c>
      <c r="L15" s="19">
        <f t="shared" si="14"/>
        <v>2.0629301250054008E-2</v>
      </c>
      <c r="M15" s="19">
        <f t="shared" si="6"/>
        <v>7.9872000000000012E-2</v>
      </c>
      <c r="N15" s="19">
        <f t="shared" si="7"/>
        <v>0.13079040000000003</v>
      </c>
      <c r="O15" s="5">
        <f t="shared" si="15"/>
        <v>7.4470598101191471E-2</v>
      </c>
      <c r="P15" s="5">
        <f t="shared" si="8"/>
        <v>0.28833335358476064</v>
      </c>
      <c r="Q15" s="5">
        <f t="shared" si="9"/>
        <v>0.47214586649504553</v>
      </c>
      <c r="R15" s="33">
        <f t="shared" si="16"/>
        <v>0.18163439009654322</v>
      </c>
      <c r="S15" s="33">
        <f t="shared" si="17"/>
        <v>0.70324737759855649</v>
      </c>
      <c r="T15" s="33">
        <f t="shared" si="18"/>
        <v>1.1515675808176364</v>
      </c>
    </row>
    <row r="16" spans="1:20">
      <c r="A16" s="1">
        <v>1.3</v>
      </c>
      <c r="B16" s="7">
        <f t="shared" si="0"/>
        <v>1.6900000000000002</v>
      </c>
      <c r="C16" s="9">
        <f t="shared" si="11"/>
        <v>0.14169999999999999</v>
      </c>
      <c r="D16" s="31">
        <f t="shared" si="12"/>
        <v>0.49935430221022326</v>
      </c>
      <c r="E16" s="10">
        <f t="shared" si="19"/>
        <v>0.81548047600701079</v>
      </c>
      <c r="F16" s="35">
        <f t="shared" si="1"/>
        <v>0.14227407158651353</v>
      </c>
      <c r="G16" s="39">
        <f t="shared" si="2"/>
        <v>0.61</v>
      </c>
      <c r="H16" s="42">
        <f t="shared" si="3"/>
        <v>1.0454999999999999</v>
      </c>
      <c r="I16" s="18">
        <f t="shared" si="13"/>
        <v>0.2404431809812079</v>
      </c>
      <c r="J16" s="18">
        <f t="shared" si="4"/>
        <v>1.0309000000000001</v>
      </c>
      <c r="K16" s="18">
        <f t="shared" si="5"/>
        <v>1.7668949999999999</v>
      </c>
      <c r="L16" s="19">
        <f t="shared" si="14"/>
        <v>2.0160235943808967E-2</v>
      </c>
      <c r="M16" s="19">
        <f t="shared" si="6"/>
        <v>8.6437E-2</v>
      </c>
      <c r="N16" s="19">
        <f t="shared" si="7"/>
        <v>0.14814734999999998</v>
      </c>
      <c r="O16" s="5">
        <f t="shared" si="15"/>
        <v>7.1045169739690814E-2</v>
      </c>
      <c r="P16" s="5">
        <f t="shared" si="8"/>
        <v>0.3046061243482362</v>
      </c>
      <c r="Q16" s="5">
        <f t="shared" si="9"/>
        <v>0.52207492296078839</v>
      </c>
      <c r="R16" s="33">
        <f t="shared" si="16"/>
        <v>0.19607671967919527</v>
      </c>
      <c r="S16" s="33">
        <f t="shared" si="17"/>
        <v>0.84067882271562755</v>
      </c>
      <c r="T16" s="33">
        <f t="shared" si="18"/>
        <v>1.4408683756544072</v>
      </c>
    </row>
    <row r="17" spans="1:20">
      <c r="A17" s="1">
        <v>1.4</v>
      </c>
      <c r="B17" s="7">
        <f t="shared" si="0"/>
        <v>1.9599999999999997</v>
      </c>
      <c r="C17" s="9">
        <f t="shared" si="11"/>
        <v>0.16239999999999993</v>
      </c>
      <c r="D17" s="31">
        <f t="shared" si="12"/>
        <v>0.54629102219555137</v>
      </c>
      <c r="E17" s="10">
        <f t="shared" si="19"/>
        <v>0.85914157907895494</v>
      </c>
      <c r="F17" s="35">
        <f t="shared" si="1"/>
        <v>0.12245642825298195</v>
      </c>
      <c r="G17" s="39">
        <f t="shared" si="2"/>
        <v>0.58000000000000007</v>
      </c>
      <c r="H17" s="42">
        <f t="shared" si="3"/>
        <v>1.0419999999999998</v>
      </c>
      <c r="I17" s="18">
        <f t="shared" si="13"/>
        <v>0.24001459937584457</v>
      </c>
      <c r="J17" s="18">
        <f t="shared" si="4"/>
        <v>1.1368</v>
      </c>
      <c r="K17" s="18">
        <f t="shared" si="5"/>
        <v>2.0423199999999992</v>
      </c>
      <c r="L17" s="19">
        <f t="shared" si="14"/>
        <v>1.9886923948284261E-2</v>
      </c>
      <c r="M17" s="19">
        <f t="shared" si="6"/>
        <v>9.419199999999997E-2</v>
      </c>
      <c r="N17" s="19">
        <f t="shared" si="7"/>
        <v>0.16922079999999989</v>
      </c>
      <c r="O17" s="5">
        <f t="shared" si="15"/>
        <v>6.6896847364737708E-2</v>
      </c>
      <c r="P17" s="5">
        <f t="shared" si="8"/>
        <v>0.31684879287341983</v>
      </c>
      <c r="Q17" s="5">
        <f t="shared" si="9"/>
        <v>0.56923524512776447</v>
      </c>
      <c r="R17" s="33">
        <f t="shared" si="16"/>
        <v>0.20620652190976585</v>
      </c>
      <c r="S17" s="33">
        <f t="shared" si="17"/>
        <v>0.97667214709695604</v>
      </c>
      <c r="T17" s="33">
        <f t="shared" si="18"/>
        <v>1.7546420297845307</v>
      </c>
    </row>
    <row r="18" spans="1:20">
      <c r="A18" s="1">
        <v>1.5</v>
      </c>
      <c r="B18" s="7">
        <f t="shared" si="0"/>
        <v>2.25</v>
      </c>
      <c r="C18" s="9">
        <f t="shared" si="11"/>
        <v>0.18750000000000006</v>
      </c>
      <c r="D18" s="31">
        <f t="shared" si="12"/>
        <v>0.59056785770301568</v>
      </c>
      <c r="E18" s="10">
        <f t="shared" si="19"/>
        <v>0.89460077543813565</v>
      </c>
      <c r="F18" s="35">
        <f t="shared" si="1"/>
        <v>0.10539922456186433</v>
      </c>
      <c r="G18" s="39">
        <f t="shared" si="2"/>
        <v>0.55000000000000004</v>
      </c>
      <c r="H18" s="42">
        <f t="shared" si="3"/>
        <v>1.0374999999999999</v>
      </c>
      <c r="I18" s="18">
        <f t="shared" si="13"/>
        <v>0.23714825526419475</v>
      </c>
      <c r="J18" s="18">
        <f t="shared" si="4"/>
        <v>1.2375</v>
      </c>
      <c r="K18" s="18">
        <f t="shared" si="5"/>
        <v>2.3343749999999996</v>
      </c>
      <c r="L18" s="19">
        <f t="shared" si="14"/>
        <v>1.9762354605349568E-2</v>
      </c>
      <c r="M18" s="19">
        <f t="shared" si="6"/>
        <v>0.10312500000000004</v>
      </c>
      <c r="N18" s="19">
        <f t="shared" si="7"/>
        <v>0.19453125000000004</v>
      </c>
      <c r="O18" s="5">
        <f t="shared" si="15"/>
        <v>6.2245394253059291E-2</v>
      </c>
      <c r="P18" s="5">
        <f t="shared" si="8"/>
        <v>0.32481232173665864</v>
      </c>
      <c r="Q18" s="5">
        <f t="shared" si="9"/>
        <v>0.61271415236687865</v>
      </c>
      <c r="R18" s="33">
        <f t="shared" si="16"/>
        <v>0.21215301305314957</v>
      </c>
      <c r="S18" s="33">
        <f t="shared" si="17"/>
        <v>1.1070684596046929</v>
      </c>
      <c r="T18" s="33">
        <f t="shared" si="18"/>
        <v>2.0883336851633976</v>
      </c>
    </row>
    <row r="19" spans="1:20">
      <c r="A19" s="1">
        <v>1.6</v>
      </c>
      <c r="B19" s="7">
        <f t="shared" si="0"/>
        <v>2.5600000000000005</v>
      </c>
      <c r="C19" s="9">
        <f t="shared" si="11"/>
        <v>0.21760000000000007</v>
      </c>
      <c r="D19" s="31">
        <f t="shared" si="12"/>
        <v>0.63160390978263137</v>
      </c>
      <c r="E19" s="10">
        <f t="shared" si="19"/>
        <v>0.92269525955670029</v>
      </c>
      <c r="F19" s="35">
        <f t="shared" si="1"/>
        <v>9.071795328941247E-2</v>
      </c>
      <c r="G19" s="39">
        <f t="shared" si="2"/>
        <v>0.52</v>
      </c>
      <c r="H19" s="42">
        <f t="shared" si="3"/>
        <v>1.032</v>
      </c>
      <c r="I19" s="18">
        <f t="shared" si="13"/>
        <v>0.23223796042089598</v>
      </c>
      <c r="J19" s="18">
        <f t="shared" si="4"/>
        <v>1.3312000000000004</v>
      </c>
      <c r="K19" s="18">
        <f t="shared" si="5"/>
        <v>2.6419200000000007</v>
      </c>
      <c r="L19" s="19">
        <f t="shared" si="14"/>
        <v>1.974022663577616E-2</v>
      </c>
      <c r="M19" s="19">
        <f t="shared" si="6"/>
        <v>0.11315200000000004</v>
      </c>
      <c r="N19" s="19">
        <f t="shared" si="7"/>
        <v>0.22456320000000007</v>
      </c>
      <c r="O19" s="5">
        <f t="shared" si="15"/>
        <v>5.7297813985071042E-2</v>
      </c>
      <c r="P19" s="5">
        <f t="shared" si="8"/>
        <v>0.32843403308696834</v>
      </c>
      <c r="Q19" s="5">
        <f t="shared" si="9"/>
        <v>0.65181523489567561</v>
      </c>
      <c r="R19" s="33">
        <f t="shared" si="16"/>
        <v>0.21428486516947731</v>
      </c>
      <c r="S19" s="33">
        <f t="shared" si="17"/>
        <v>1.2282919295218797</v>
      </c>
      <c r="T19" s="33">
        <f t="shared" si="18"/>
        <v>2.4376870601280385</v>
      </c>
    </row>
    <row r="20" spans="1:20">
      <c r="A20" s="1">
        <v>1.7</v>
      </c>
      <c r="B20" s="7">
        <f t="shared" si="0"/>
        <v>2.8899999999999997</v>
      </c>
      <c r="C20" s="9">
        <f t="shared" si="11"/>
        <v>0.25330000000000003</v>
      </c>
      <c r="D20" s="31">
        <f t="shared" si="12"/>
        <v>0.66901814775518609</v>
      </c>
      <c r="E20" s="10">
        <f t="shared" si="19"/>
        <v>0.94442378738851696</v>
      </c>
      <c r="F20" s="35">
        <f t="shared" si="1"/>
        <v>7.8081666001153169E-2</v>
      </c>
      <c r="G20" s="39">
        <f t="shared" si="2"/>
        <v>0.49</v>
      </c>
      <c r="H20" s="42">
        <f t="shared" si="3"/>
        <v>1.0254999999999999</v>
      </c>
      <c r="I20" s="18">
        <f t="shared" si="13"/>
        <v>0.22565601474333263</v>
      </c>
      <c r="J20" s="18">
        <f t="shared" si="4"/>
        <v>1.4160999999999999</v>
      </c>
      <c r="K20" s="18">
        <f t="shared" si="5"/>
        <v>2.9636949999999991</v>
      </c>
      <c r="L20" s="19">
        <f t="shared" si="14"/>
        <v>1.9778085998092099E-2</v>
      </c>
      <c r="M20" s="19">
        <f t="shared" si="6"/>
        <v>0.12411700000000001</v>
      </c>
      <c r="N20" s="19">
        <f t="shared" si="7"/>
        <v>0.25975914999999999</v>
      </c>
      <c r="O20" s="5">
        <f t="shared" si="15"/>
        <v>5.2238051561730579E-2</v>
      </c>
      <c r="P20" s="5">
        <f t="shared" si="8"/>
        <v>0.3278188924000412</v>
      </c>
      <c r="Q20" s="5">
        <f t="shared" si="9"/>
        <v>0.68607811052294321</v>
      </c>
      <c r="R20" s="33">
        <f t="shared" si="16"/>
        <v>0.21311490809089723</v>
      </c>
      <c r="S20" s="33">
        <f t="shared" si="17"/>
        <v>1.3373985253208789</v>
      </c>
      <c r="T20" s="33">
        <f t="shared" si="18"/>
        <v>2.79898405656441</v>
      </c>
    </row>
    <row r="21" spans="1:20">
      <c r="A21" s="1">
        <v>1.8</v>
      </c>
      <c r="B21" s="7">
        <f t="shared" si="0"/>
        <v>3.24</v>
      </c>
      <c r="C21" s="9">
        <f t="shared" si="11"/>
        <v>0.29519999999999996</v>
      </c>
      <c r="D21" s="31">
        <f t="shared" si="12"/>
        <v>0.70262393687377045</v>
      </c>
      <c r="E21" s="10">
        <f t="shared" si="19"/>
        <v>0.9608361049010129</v>
      </c>
      <c r="F21" s="35">
        <f t="shared" si="1"/>
        <v>6.7205512739749756E-2</v>
      </c>
      <c r="G21" s="39">
        <f t="shared" si="2"/>
        <v>0.45999999999999996</v>
      </c>
      <c r="H21" s="42">
        <f t="shared" si="3"/>
        <v>1.0179999999999998</v>
      </c>
      <c r="I21" s="18">
        <f t="shared" si="13"/>
        <v>0.21774586127678922</v>
      </c>
      <c r="J21" s="18">
        <f t="shared" si="4"/>
        <v>1.4903999999999999</v>
      </c>
      <c r="K21" s="18">
        <f t="shared" si="5"/>
        <v>3.2983199999999995</v>
      </c>
      <c r="L21" s="19">
        <f t="shared" si="14"/>
        <v>1.9839067360774124E-2</v>
      </c>
      <c r="M21" s="19">
        <f t="shared" si="6"/>
        <v>0.13579199999999997</v>
      </c>
      <c r="N21" s="19">
        <f t="shared" si="7"/>
        <v>0.30051359999999988</v>
      </c>
      <c r="O21" s="5">
        <f t="shared" si="15"/>
        <v>4.7220201940823311E-2</v>
      </c>
      <c r="P21" s="5">
        <f t="shared" si="8"/>
        <v>0.32320701096193438</v>
      </c>
      <c r="Q21" s="5">
        <f t="shared" si="9"/>
        <v>0.71527116773749821</v>
      </c>
      <c r="R21" s="33">
        <f t="shared" si="16"/>
        <v>0.20921808520750645</v>
      </c>
      <c r="S21" s="33">
        <f t="shared" si="17"/>
        <v>1.4320301307444696</v>
      </c>
      <c r="T21" s="33">
        <f t="shared" si="18"/>
        <v>3.1691449415171085</v>
      </c>
    </row>
    <row r="22" spans="1:20">
      <c r="A22" s="1">
        <v>1.9</v>
      </c>
      <c r="B22" s="7">
        <f t="shared" si="0"/>
        <v>3.61</v>
      </c>
      <c r="C22" s="9">
        <f t="shared" si="11"/>
        <v>0.34389999999999998</v>
      </c>
      <c r="D22" s="31">
        <f t="shared" si="12"/>
        <v>0.73240593136036425</v>
      </c>
      <c r="E22" s="10">
        <f t="shared" si="19"/>
        <v>0.97294815313364957</v>
      </c>
      <c r="F22" s="35">
        <f t="shared" si="1"/>
        <v>5.7844320874838484E-2</v>
      </c>
      <c r="G22" s="39">
        <f t="shared" si="2"/>
        <v>0.43000000000000005</v>
      </c>
      <c r="H22" s="42">
        <f t="shared" si="3"/>
        <v>1.0095000000000001</v>
      </c>
      <c r="I22" s="18">
        <f t="shared" si="13"/>
        <v>0.20881799835816692</v>
      </c>
      <c r="J22" s="18">
        <f t="shared" si="4"/>
        <v>1.5523</v>
      </c>
      <c r="K22" s="18">
        <f t="shared" si="5"/>
        <v>3.6442950000000001</v>
      </c>
      <c r="L22" s="19">
        <f t="shared" si="14"/>
        <v>1.9892661948856954E-2</v>
      </c>
      <c r="M22" s="19">
        <f t="shared" si="6"/>
        <v>0.14787700000000001</v>
      </c>
      <c r="N22" s="19">
        <f t="shared" si="7"/>
        <v>0.34716705000000003</v>
      </c>
      <c r="O22" s="5">
        <f t="shared" si="15"/>
        <v>4.2365523704243839E-2</v>
      </c>
      <c r="P22" s="5">
        <f t="shared" si="8"/>
        <v>0.31493455048495667</v>
      </c>
      <c r="Q22" s="5">
        <f t="shared" si="9"/>
        <v>0.7393637877082877</v>
      </c>
      <c r="R22" s="33">
        <f t="shared" si="16"/>
        <v>0.20316908584364396</v>
      </c>
      <c r="S22" s="33">
        <f t="shared" si="17"/>
        <v>1.5103074181093643</v>
      </c>
      <c r="T22" s="33">
        <f t="shared" si="18"/>
        <v>3.5457100897241935</v>
      </c>
    </row>
    <row r="23" spans="1:20">
      <c r="A23" s="43">
        <v>2</v>
      </c>
      <c r="B23" s="8">
        <f t="shared" si="0"/>
        <v>4</v>
      </c>
      <c r="C23" s="44">
        <f t="shared" si="11"/>
        <v>0.4</v>
      </c>
      <c r="D23" s="45">
        <f t="shared" si="12"/>
        <v>0.75848644975821411</v>
      </c>
      <c r="E23" s="29">
        <f t="shared" si="19"/>
        <v>0.98168436111126578</v>
      </c>
      <c r="F23" s="36">
        <f t="shared" si="1"/>
        <v>4.9787068367863944E-2</v>
      </c>
      <c r="G23" s="40">
        <f t="shared" si="2"/>
        <v>0.4</v>
      </c>
      <c r="H23" s="46">
        <f t="shared" si="3"/>
        <v>1</v>
      </c>
      <c r="I23" s="47">
        <f t="shared" si="13"/>
        <v>0.19914827347145578</v>
      </c>
      <c r="J23" s="47">
        <f t="shared" si="4"/>
        <v>1.6</v>
      </c>
      <c r="K23" s="47">
        <f t="shared" si="5"/>
        <v>4</v>
      </c>
      <c r="L23" s="48">
        <f t="shared" si="14"/>
        <v>1.9914827347145579E-2</v>
      </c>
      <c r="M23" s="48">
        <f t="shared" si="6"/>
        <v>0.16000000000000003</v>
      </c>
      <c r="N23" s="48">
        <f t="shared" si="7"/>
        <v>0.4</v>
      </c>
      <c r="O23" s="49">
        <f t="shared" si="15"/>
        <v>3.7762816730210605E-2</v>
      </c>
      <c r="P23" s="49">
        <f t="shared" si="8"/>
        <v>0.30339457990328567</v>
      </c>
      <c r="Q23" s="49">
        <f t="shared" si="9"/>
        <v>0.75848644975821411</v>
      </c>
      <c r="R23" s="50">
        <f t="shared" si="16"/>
        <v>0.19550074560923769</v>
      </c>
      <c r="S23" s="50">
        <f t="shared" si="17"/>
        <v>1.5706949777780252</v>
      </c>
      <c r="T23" s="50">
        <f t="shared" si="18"/>
        <v>3.9267374444450631</v>
      </c>
    </row>
    <row r="24" spans="1:20" ht="15" thickBot="1">
      <c r="A24" s="51"/>
      <c r="B24" s="52"/>
      <c r="C24" s="53"/>
      <c r="D24" s="53"/>
      <c r="E24" s="54"/>
      <c r="F24" s="52"/>
      <c r="G24" s="53"/>
      <c r="H24" s="54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</row>
    <row r="25" spans="1:20" ht="15" thickTop="1">
      <c r="A25" s="57"/>
      <c r="B25" s="79" t="s">
        <v>1</v>
      </c>
      <c r="C25" s="79"/>
      <c r="D25" s="79"/>
      <c r="E25" s="79"/>
      <c r="F25" s="75" t="s">
        <v>2</v>
      </c>
      <c r="G25" s="75"/>
      <c r="H25" s="76"/>
      <c r="I25" s="4"/>
    </row>
    <row r="26" spans="1:20" ht="15" thickBot="1">
      <c r="A26" s="60"/>
      <c r="B26" s="61" t="s">
        <v>3</v>
      </c>
      <c r="C26" s="62" t="s">
        <v>4</v>
      </c>
      <c r="D26" s="63" t="s">
        <v>5</v>
      </c>
      <c r="E26" s="64" t="s">
        <v>23</v>
      </c>
      <c r="F26" s="65" t="s">
        <v>6</v>
      </c>
      <c r="G26" s="66" t="s">
        <v>7</v>
      </c>
      <c r="H26" s="67" t="s">
        <v>20</v>
      </c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</row>
    <row r="27" spans="1:20" ht="16.8" thickTop="1">
      <c r="A27" s="58" t="s">
        <v>28</v>
      </c>
      <c r="B27" s="20">
        <v>2</v>
      </c>
      <c r="C27" s="20">
        <v>0.2</v>
      </c>
      <c r="D27" s="20">
        <v>9</v>
      </c>
      <c r="E27" s="20">
        <v>1</v>
      </c>
      <c r="F27" s="20">
        <v>-1.5</v>
      </c>
      <c r="G27" s="20">
        <v>-0.3</v>
      </c>
      <c r="H27" s="21">
        <v>0.1</v>
      </c>
    </row>
    <row r="28" spans="1:20" ht="19.2" customHeight="1">
      <c r="A28" s="58" t="s">
        <v>29</v>
      </c>
      <c r="B28" s="2"/>
      <c r="C28" s="20">
        <v>-0.2</v>
      </c>
      <c r="D28" s="20">
        <v>-2</v>
      </c>
      <c r="E28" s="20">
        <v>2</v>
      </c>
      <c r="F28" s="6"/>
      <c r="G28" s="6"/>
      <c r="H28" s="21">
        <v>-0.05</v>
      </c>
      <c r="J28" s="68" t="s">
        <v>17</v>
      </c>
      <c r="Q28" s="27"/>
    </row>
    <row r="29" spans="1:20" ht="16.8" thickBot="1">
      <c r="A29" s="59" t="s">
        <v>30</v>
      </c>
      <c r="B29" s="22"/>
      <c r="C29" s="23">
        <v>0.1</v>
      </c>
      <c r="D29" s="24"/>
      <c r="E29" s="24"/>
      <c r="F29" s="24"/>
      <c r="G29" s="24"/>
      <c r="H29" s="25"/>
    </row>
    <row r="30" spans="1:20" ht="15" thickTop="1"/>
    <row r="31" spans="1:20">
      <c r="B31" s="2"/>
      <c r="C31" s="2"/>
      <c r="D31" s="2"/>
      <c r="E31" s="2"/>
      <c r="F31" s="2"/>
    </row>
    <row r="32" spans="1:20">
      <c r="B32" s="2"/>
      <c r="C32" s="3"/>
      <c r="D32" s="2"/>
      <c r="E32" s="2"/>
      <c r="F32" s="2"/>
    </row>
    <row r="33" spans="2:22">
      <c r="B33" s="2"/>
      <c r="C33" s="2"/>
      <c r="D33" s="2"/>
      <c r="E33" s="2"/>
      <c r="F33" s="2"/>
    </row>
    <row r="35" spans="2:22" ht="23.4">
      <c r="V35" s="26" t="s">
        <v>1</v>
      </c>
    </row>
    <row r="47" spans="2:22">
      <c r="V47" s="27" t="s">
        <v>1</v>
      </c>
    </row>
    <row r="50" spans="16:21" ht="23.4">
      <c r="P50" s="26" t="s">
        <v>2</v>
      </c>
    </row>
    <row r="52" spans="16:21">
      <c r="U52" s="27" t="s">
        <v>2</v>
      </c>
    </row>
    <row r="55" spans="16:21">
      <c r="T55" s="27" t="s">
        <v>22</v>
      </c>
    </row>
    <row r="58" spans="16:21">
      <c r="Q58" s="80" t="s">
        <v>18</v>
      </c>
    </row>
    <row r="59" spans="16:21">
      <c r="Q59" s="80"/>
    </row>
    <row r="60" spans="16:21">
      <c r="Q60" s="80"/>
    </row>
    <row r="61" spans="16:21">
      <c r="Q61" s="80"/>
    </row>
    <row r="62" spans="16:21">
      <c r="Q62" s="80"/>
    </row>
    <row r="63" spans="16:21">
      <c r="Q63" s="80"/>
    </row>
    <row r="64" spans="16:21">
      <c r="Q64" s="80"/>
    </row>
    <row r="65" spans="17:17">
      <c r="Q65" s="80"/>
    </row>
    <row r="66" spans="17:17">
      <c r="Q66" s="80"/>
    </row>
    <row r="67" spans="17:17">
      <c r="Q67" s="80"/>
    </row>
    <row r="68" spans="17:17">
      <c r="Q68" s="80"/>
    </row>
    <row r="69" spans="17:17">
      <c r="Q69" s="80"/>
    </row>
    <row r="70" spans="17:17">
      <c r="Q70" s="80"/>
    </row>
    <row r="72" spans="17:17">
      <c r="Q72" s="81" t="s">
        <v>19</v>
      </c>
    </row>
    <row r="73" spans="17:17">
      <c r="Q73" s="81"/>
    </row>
    <row r="74" spans="17:17">
      <c r="Q74" s="81"/>
    </row>
    <row r="75" spans="17:17" ht="14.25" customHeight="1">
      <c r="Q75" s="81"/>
    </row>
    <row r="76" spans="17:17">
      <c r="Q76" s="81"/>
    </row>
    <row r="77" spans="17:17">
      <c r="Q77" s="81"/>
    </row>
    <row r="78" spans="17:17">
      <c r="Q78" s="81"/>
    </row>
    <row r="79" spans="17:17">
      <c r="Q79" s="81"/>
    </row>
    <row r="80" spans="17:17">
      <c r="Q80" s="81"/>
    </row>
    <row r="81" spans="17:19">
      <c r="Q81" s="81"/>
    </row>
    <row r="82" spans="17:19">
      <c r="Q82" s="81"/>
    </row>
    <row r="83" spans="17:19">
      <c r="Q83" s="81"/>
    </row>
    <row r="84" spans="17:19">
      <c r="Q84" s="81"/>
    </row>
    <row r="85" spans="17:19">
      <c r="Q85" s="81"/>
    </row>
    <row r="87" spans="17:19" ht="15" customHeight="1">
      <c r="Q87" s="82" t="s">
        <v>21</v>
      </c>
    </row>
    <row r="88" spans="17:19">
      <c r="Q88" s="82"/>
    </row>
    <row r="89" spans="17:19">
      <c r="Q89" s="82"/>
      <c r="S89" s="69"/>
    </row>
    <row r="90" spans="17:19">
      <c r="Q90" s="82"/>
    </row>
    <row r="91" spans="17:19">
      <c r="Q91" s="82"/>
    </row>
    <row r="92" spans="17:19">
      <c r="Q92" s="82"/>
    </row>
    <row r="93" spans="17:19">
      <c r="Q93" s="82"/>
    </row>
    <row r="94" spans="17:19">
      <c r="Q94" s="82"/>
    </row>
    <row r="95" spans="17:19">
      <c r="Q95" s="82"/>
    </row>
    <row r="96" spans="17:19">
      <c r="Q96" s="82"/>
    </row>
    <row r="97" spans="17:17">
      <c r="Q97" s="82"/>
    </row>
    <row r="98" spans="17:17">
      <c r="Q98" s="82"/>
    </row>
    <row r="99" spans="17:17">
      <c r="Q99" s="82"/>
    </row>
    <row r="100" spans="17:17">
      <c r="Q100" s="82"/>
    </row>
    <row r="103" spans="17:17">
      <c r="Q103" s="80" t="s">
        <v>27</v>
      </c>
    </row>
    <row r="104" spans="17:17">
      <c r="Q104" s="80"/>
    </row>
    <row r="105" spans="17:17">
      <c r="Q105" s="80"/>
    </row>
    <row r="106" spans="17:17">
      <c r="Q106" s="80"/>
    </row>
    <row r="107" spans="17:17">
      <c r="Q107" s="80"/>
    </row>
    <row r="108" spans="17:17">
      <c r="Q108" s="80"/>
    </row>
    <row r="109" spans="17:17">
      <c r="Q109" s="80"/>
    </row>
    <row r="110" spans="17:17">
      <c r="Q110" s="80"/>
    </row>
    <row r="111" spans="17:17">
      <c r="Q111" s="80"/>
    </row>
    <row r="112" spans="17:17">
      <c r="Q112" s="80"/>
    </row>
    <row r="113" spans="17:17">
      <c r="Q113" s="80"/>
    </row>
    <row r="114" spans="17:17">
      <c r="Q114" s="80"/>
    </row>
    <row r="115" spans="17:17">
      <c r="Q115" s="80"/>
    </row>
    <row r="116" spans="17:17">
      <c r="Q116" s="80"/>
    </row>
  </sheetData>
  <mergeCells count="9">
    <mergeCell ref="Q72:Q85"/>
    <mergeCell ref="Q87:Q100"/>
    <mergeCell ref="Q103:Q116"/>
    <mergeCell ref="Q58:Q70"/>
    <mergeCell ref="B1:D1"/>
    <mergeCell ref="F1:H1"/>
    <mergeCell ref="F25:H25"/>
    <mergeCell ref="I1:Q1"/>
    <mergeCell ref="B25:E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The Visualization Tool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</dc:creator>
  <cp:lastModifiedBy>Ezra</cp:lastModifiedBy>
  <dcterms:created xsi:type="dcterms:W3CDTF">2012-01-27T17:19:31Z</dcterms:created>
  <dcterms:modified xsi:type="dcterms:W3CDTF">2014-09-18T21:53:51Z</dcterms:modified>
</cp:coreProperties>
</file>